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813" firstSheet="4" activeTab="8"/>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24519"/>
</workbook>
</file>

<file path=xl/calcChain.xml><?xml version="1.0" encoding="utf-8"?>
<calcChain xmlns="http://schemas.openxmlformats.org/spreadsheetml/2006/main">
  <c r="D36" i="6"/>
  <c r="C36"/>
  <c r="D35"/>
  <c r="C35"/>
  <c r="D33"/>
  <c r="C33"/>
  <c r="D30"/>
  <c r="C30"/>
  <c r="D29"/>
  <c r="C29"/>
  <c r="D27"/>
  <c r="C27"/>
  <c r="D24"/>
  <c r="C24"/>
  <c r="D22"/>
  <c r="C22"/>
  <c r="D20"/>
  <c r="C20"/>
  <c r="D19"/>
  <c r="C19"/>
  <c r="D17"/>
  <c r="C17"/>
  <c r="D16"/>
  <c r="C16"/>
  <c r="D15"/>
  <c r="C15"/>
  <c r="E64" i="12"/>
  <c r="F64"/>
  <c r="C30" i="5"/>
  <c r="E51" i="12"/>
  <c r="D16" i="14"/>
  <c r="D15" s="1"/>
  <c r="E16"/>
  <c r="E15" s="1"/>
  <c r="D20"/>
  <c r="D19" s="1"/>
  <c r="D18" s="1"/>
  <c r="E20"/>
  <c r="E19" s="1"/>
  <c r="E18" s="1"/>
  <c r="D25"/>
  <c r="D24" s="1"/>
  <c r="E25"/>
  <c r="E24" s="1"/>
  <c r="D28"/>
  <c r="D27" s="1"/>
  <c r="E28"/>
  <c r="E27" s="1"/>
  <c r="D32"/>
  <c r="D31" s="1"/>
  <c r="E32"/>
  <c r="E31" s="1"/>
  <c r="D35"/>
  <c r="D34" s="1"/>
  <c r="E35"/>
  <c r="E34" s="1"/>
  <c r="D39"/>
  <c r="E39"/>
  <c r="D41"/>
  <c r="E41"/>
  <c r="D45"/>
  <c r="D44" s="1"/>
  <c r="E45"/>
  <c r="E44" s="1"/>
  <c r="D47"/>
  <c r="E47"/>
  <c r="D49"/>
  <c r="E49"/>
  <c r="D51"/>
  <c r="E51"/>
  <c r="D55"/>
  <c r="D54" s="1"/>
  <c r="E55"/>
  <c r="E54" s="1"/>
  <c r="D57"/>
  <c r="E57"/>
  <c r="D51" i="13"/>
  <c r="F70" i="12"/>
  <c r="F69" s="1"/>
  <c r="F68" s="1"/>
  <c r="F67" s="1"/>
  <c r="F62"/>
  <c r="F59"/>
  <c r="F58" s="1"/>
  <c r="F56"/>
  <c r="F55" s="1"/>
  <c r="F54" s="1"/>
  <c r="F51"/>
  <c r="F49"/>
  <c r="F43"/>
  <c r="F42" s="1"/>
  <c r="F41" s="1"/>
  <c r="F39"/>
  <c r="F38" s="1"/>
  <c r="F37" s="1"/>
  <c r="F33"/>
  <c r="F32" s="1"/>
  <c r="F31" s="1"/>
  <c r="F30" s="1"/>
  <c r="F28"/>
  <c r="F27" s="1"/>
  <c r="F26" s="1"/>
  <c r="F22"/>
  <c r="F21" s="1"/>
  <c r="F20" s="1"/>
  <c r="F18"/>
  <c r="F17" s="1"/>
  <c r="F16" s="1"/>
  <c r="E70"/>
  <c r="E69" s="1"/>
  <c r="E68" s="1"/>
  <c r="E67" s="1"/>
  <c r="E62"/>
  <c r="E59"/>
  <c r="E58" s="1"/>
  <c r="E56"/>
  <c r="E55" s="1"/>
  <c r="E54" s="1"/>
  <c r="E49"/>
  <c r="E48" s="1"/>
  <c r="E47" s="1"/>
  <c r="E46" s="1"/>
  <c r="E43"/>
  <c r="E42" s="1"/>
  <c r="E41" s="1"/>
  <c r="E39"/>
  <c r="E38" s="1"/>
  <c r="E37" s="1"/>
  <c r="E33"/>
  <c r="E32" s="1"/>
  <c r="E31" s="1"/>
  <c r="E30" s="1"/>
  <c r="E28"/>
  <c r="E27"/>
  <c r="E26" s="1"/>
  <c r="E22"/>
  <c r="E21" s="1"/>
  <c r="E20" s="1"/>
  <c r="E18"/>
  <c r="E17" s="1"/>
  <c r="E16" s="1"/>
  <c r="C14" i="6" l="1"/>
  <c r="F48" i="12"/>
  <c r="F47" s="1"/>
  <c r="F46" s="1"/>
  <c r="E36"/>
  <c r="E61"/>
  <c r="E53" s="1"/>
  <c r="F61"/>
  <c r="F53" s="1"/>
  <c r="F36"/>
  <c r="E43" i="14"/>
  <c r="D43"/>
  <c r="E38"/>
  <c r="D38"/>
  <c r="E14"/>
  <c r="D14"/>
  <c r="F15" i="12"/>
  <c r="E15"/>
  <c r="C33" i="5"/>
  <c r="F58" i="16"/>
  <c r="E58"/>
  <c r="F56"/>
  <c r="E56"/>
  <c r="F55"/>
  <c r="E55"/>
  <c r="F52"/>
  <c r="E52"/>
  <c r="F50"/>
  <c r="E50"/>
  <c r="F48"/>
  <c r="E48"/>
  <c r="F46"/>
  <c r="E46"/>
  <c r="F45"/>
  <c r="E45"/>
  <c r="F44"/>
  <c r="E44"/>
  <c r="F42"/>
  <c r="E42"/>
  <c r="F40"/>
  <c r="E40"/>
  <c r="F39"/>
  <c r="E39"/>
  <c r="F36"/>
  <c r="E36"/>
  <c r="F35"/>
  <c r="E35"/>
  <c r="F33"/>
  <c r="E33"/>
  <c r="F32"/>
  <c r="E32"/>
  <c r="F29"/>
  <c r="E29"/>
  <c r="F28"/>
  <c r="E28"/>
  <c r="F26"/>
  <c r="E26"/>
  <c r="F25"/>
  <c r="E25"/>
  <c r="F21"/>
  <c r="F20" s="1"/>
  <c r="E21"/>
  <c r="E20" s="1"/>
  <c r="E19" s="1"/>
  <c r="F17"/>
  <c r="E17"/>
  <c r="E16" s="1"/>
  <c r="F16"/>
  <c r="E56" i="15"/>
  <c r="E55" s="1"/>
  <c r="E52"/>
  <c r="E50"/>
  <c r="E48"/>
  <c r="E46"/>
  <c r="E45" s="1"/>
  <c r="E42"/>
  <c r="E40"/>
  <c r="E36"/>
  <c r="E35" s="1"/>
  <c r="E33"/>
  <c r="E32" s="1"/>
  <c r="E29"/>
  <c r="E28" s="1"/>
  <c r="E26"/>
  <c r="E25" s="1"/>
  <c r="E21"/>
  <c r="E20" s="1"/>
  <c r="E19" s="1"/>
  <c r="E17"/>
  <c r="E16" s="1"/>
  <c r="D55" i="13"/>
  <c r="D54" s="1"/>
  <c r="D49"/>
  <c r="D47"/>
  <c r="D45"/>
  <c r="D44" s="1"/>
  <c r="D41"/>
  <c r="D39"/>
  <c r="D35"/>
  <c r="D34" s="1"/>
  <c r="D32"/>
  <c r="D31" s="1"/>
  <c r="D28"/>
  <c r="D27" s="1"/>
  <c r="D25"/>
  <c r="D24" s="1"/>
  <c r="D20"/>
  <c r="D19" s="1"/>
  <c r="D18" s="1"/>
  <c r="D16"/>
  <c r="D15" s="1"/>
  <c r="F72" i="12"/>
  <c r="E72"/>
  <c r="E63" i="11"/>
  <c r="E42"/>
  <c r="F14" i="12" l="1"/>
  <c r="E15" i="16"/>
  <c r="E14" i="12"/>
  <c r="E44" i="15"/>
  <c r="D43" i="13"/>
  <c r="D38"/>
  <c r="D14" i="6"/>
  <c r="F19" i="16"/>
  <c r="F15"/>
  <c r="E39" i="15"/>
  <c r="E15" s="1"/>
  <c r="E14" s="1"/>
  <c r="E69" i="11"/>
  <c r="E68" s="1"/>
  <c r="E67" s="1"/>
  <c r="E66" s="1"/>
  <c r="E61"/>
  <c r="E60" s="1"/>
  <c r="E58"/>
  <c r="E57" s="1"/>
  <c r="E55"/>
  <c r="E54" s="1"/>
  <c r="E53" s="1"/>
  <c r="E50"/>
  <c r="E41"/>
  <c r="E40" s="1"/>
  <c r="E38"/>
  <c r="E37" s="1"/>
  <c r="E36" s="1"/>
  <c r="E32"/>
  <c r="E31" s="1"/>
  <c r="E30" s="1"/>
  <c r="E29" s="1"/>
  <c r="E21"/>
  <c r="E20" s="1"/>
  <c r="E19" s="1"/>
  <c r="E27"/>
  <c r="E26" s="1"/>
  <c r="E25" s="1"/>
  <c r="E17"/>
  <c r="E16" s="1"/>
  <c r="E15" s="1"/>
  <c r="D14" i="13" l="1"/>
  <c r="E35" i="11"/>
  <c r="E47"/>
  <c r="E46" s="1"/>
  <c r="E45" s="1"/>
  <c r="E14"/>
  <c r="F14" i="16"/>
  <c r="E14"/>
  <c r="E52" i="11"/>
  <c r="C32" i="5"/>
  <c r="E13" i="11" l="1"/>
  <c r="C27" i="5"/>
  <c r="C26" s="1"/>
  <c r="C24"/>
  <c r="C14"/>
  <c r="C21" l="1"/>
  <c r="C19" l="1"/>
  <c r="C17"/>
  <c r="C16" s="1"/>
  <c r="C13"/>
  <c r="C12" l="1"/>
  <c r="C11" s="1"/>
</calcChain>
</file>

<file path=xl/sharedStrings.xml><?xml version="1.0" encoding="utf-8"?>
<sst xmlns="http://schemas.openxmlformats.org/spreadsheetml/2006/main" count="827" uniqueCount="289">
  <si>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</si>
  <si>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</si>
  <si>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</si>
  <si>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</si>
  <si>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</si>
  <si>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</si>
  <si>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</si>
  <si>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</si>
  <si>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</si>
  <si>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</si>
  <si>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</si>
  <si>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</si>
  <si>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</si>
  <si>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на 2016 год и плановый период 2017 и 2018 годов»</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</si>
  <si>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</si>
  <si>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</si>
  <si>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</si>
  <si>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</si>
  <si>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</si>
  <si>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</si>
  <si>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</si>
  <si>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</si>
  <si>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</si>
  <si>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</si>
  <si>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</si>
  <si>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</si>
  <si>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</si>
  <si>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</si>
  <si>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</si>
  <si>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</si>
  <si>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</si>
  <si>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</si>
  <si>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</si>
  <si>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</si>
  <si>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</si>
  <si>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</si>
  <si>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</si>
  <si>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</si>
  <si>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</si>
  <si>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</si>
  <si>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</si>
  <si>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</si>
  <si>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</si>
  <si>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</si>
  <si>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</si>
  <si>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</si>
  <si>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</si>
  <si>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</si>
  <si>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</si>
  <si>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</si>
  <si>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</si>
  <si>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</si>
  <si>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</si>
  <si>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</si>
  <si>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</si>
  <si>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</si>
  <si>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</si>
  <si>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</si>
  <si>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</si>
  <si>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</si>
  <si>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</si>
  <si>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</si>
  <si>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</si>
  <si>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</si>
  <si>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</si>
  <si>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</si>
  <si>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</si>
  <si>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</si>
  <si>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</si>
  <si>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</si>
  <si>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</si>
  <si>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</si>
  <si>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</si>
  <si>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</si>
  <si>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</si>
  <si>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</si>
  <si>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</si>
  <si>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</si>
  <si>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</si>
  <si>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</si>
  <si>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</si>
  <si>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</si>
  <si>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</si>
  <si>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</si>
  <si>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</si>
  <si>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</si>
  <si>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</si>
  <si>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</si>
  <si>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</si>
  <si>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</si>
  <si>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</si>
  <si>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</si>
  <si>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</si>
  <si>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</si>
  <si>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</si>
  <si>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</si>
  <si>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</si>
  <si>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</si>
  <si>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</si>
  <si>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</si>
  <si>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</si>
  <si>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</si>
  <si>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</si>
  <si>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</si>
  <si>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</si>
  <si>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</si>
  <si>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</si>
  <si>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</si>
  <si>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</si>
  <si>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</si>
  <si>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</si>
  <si>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</si>
  <si>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</si>
  <si>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</si>
  <si>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</si>
  <si>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</si>
  <si>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</si>
  <si>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</si>
  <si>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</si>
  <si>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</si>
  <si>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</si>
  <si>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</si>
  <si>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</si>
  <si>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</si>
  <si>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</si>
  <si>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</si>
  <si>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</si>
  <si>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</si>
  <si>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</si>
  <si>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</si>
  <si>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</si>
  <si>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</si>
  <si>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</si>
  <si>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</si>
  <si>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</si>
  <si>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</si>
  <si>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</si>
  <si>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</si>
  <si>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</si>
  <si>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</si>
  <si>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</si>
  <si>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</si>
  <si>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</si>
  <si>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</si>
  <si>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</si>
  <si>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</si>
  <si>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</si>
  <si>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</si>
  <si>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</si>
  <si>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</si>
  <si>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</si>
  <si>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</si>
  <si>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</si>
  <si>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</si>
  <si>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</si>
  <si>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</si>
  <si>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</si>
  <si>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</si>
  <si>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</si>
  <si>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</si>
  <si>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</si>
  <si>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</si>
  <si>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</si>
  <si>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</si>
  <si>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</si>
  <si>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</si>
  <si>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2016 год и на плановый период 2017 и 2018 годов
</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</si>
  <si>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</si>
  <si>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</si>
  <si>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</si>
  <si>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</si>
  <si>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</si>
  <si>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</si>
  <si>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</si>
  <si>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</si>
  <si>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</si>
  <si>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</si>
  <si>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</si>
  <si>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</si>
  <si>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</si>
  <si>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</si>
  <si>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</si>
  <si>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</si>
  <si>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</si>
  <si>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</si>
  <si>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</si>
  <si>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</si>
  <si>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</si>
  <si>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</si>
  <si>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</si>
  <si>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</si>
  <si>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</si>
  <si>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</si>
  <si>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</si>
  <si>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</si>
  <si>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</si>
  <si>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</si>
  <si>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</si>
  <si>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</si>
  <si>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</si>
  <si>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</si>
  <si>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</si>
  <si>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</si>
  <si>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</si>
  <si>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</si>
  <si>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</si>
  <si>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</si>
  <si>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</si>
  <si>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</si>
  <si>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</si>
  <si>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</si>
  <si>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</si>
  <si>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</si>
  <si>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</si>
  <si>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</si>
  <si>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</si>
  <si>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</si>
  <si>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</si>
  <si>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</si>
  <si>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</si>
  <si>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</si>
  <si>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</si>
  <si>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</si>
  <si>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</si>
  <si>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</si>
  <si>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</si>
  <si>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</si>
  <si>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</si>
  <si>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</si>
  <si>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</si>
  <si>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</si>
  <si>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</si>
  <si>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</si>
  <si>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</si>
  <si>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</si>
  <si>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</si>
  <si>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</si>
  <si>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</si>
  <si>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</si>
  <si>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</si>
  <si>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</si>
  <si>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</si>
  <si>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</si>
  <si>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</si>
  <si>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</si>
  <si>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</si>
  <si>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</si>
  <si>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</si>
  <si>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</si>
  <si>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</si>
  <si>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0207400</t>
  </si>
  <si>
    <t>0200000</t>
  </si>
  <si>
    <t>Прочие межбюджетные трансферты общего характера</t>
  </si>
  <si>
    <t>сумма (тыс.руб.)</t>
  </si>
  <si>
    <t>Приложение 8</t>
  </si>
  <si>
    <t>Приложение 7</t>
  </si>
  <si>
    <t>к решению Совета сельского поселения Донской сельсовет</t>
  </si>
  <si>
    <t xml:space="preserve">«О бюджете сельского поселения Донской сельсовет  </t>
  </si>
  <si>
    <t>«О бюджете сельского поселения Донской сельсовет</t>
  </si>
  <si>
    <t xml:space="preserve">Перечень главных администраторов 
доходов бюджета сельского поселения Донской сельсовет 
муниципального района Белебеевский район Республики Башкортостан </t>
  </si>
  <si>
    <t>Администрация сельского поселения Донской сельсовет муниципального района Белебеевский район Республики Башкортостан</t>
  </si>
  <si>
    <t>Иные доходы бюджета сельского поселения Донской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Донской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</si>
  <si>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Донской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Донской сельсовет  муниципального района Белебеевский район Республики Башкортостан.
       &lt;2&gt; Администраторами доходов бюджета поселения Донской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Донской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Донской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</si>
  <si>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 xml:space="preserve">Перечень
главных администраторов источников финансирования дефицита
бюджета сельского поселения Донской сельсовет муниципального  района Белебеевский район  Республики Башкортостан на 2016 год и на плановый период 2017 и 2018 годов
</t>
  </si>
  <si>
    <t>Наименование главного администратора источников финансирования дефицита бюджета сельского поселения Донской сельсовет муниципального района  Белебеевский район Республики Башкортостан</t>
  </si>
  <si>
    <t>источников финансирования дефицита бюджета  сельского поселения Донской сельсовет муниципального района  Белебеевский район Республики Башкортостан</t>
  </si>
  <si>
    <t>Администрация сельского поселения Донской сельсовет муниципального района  Белебеевский район  Республики Башкортостан</t>
  </si>
  <si>
    <t>к решению Совета сельского поселения Донской  сельсовет</t>
  </si>
  <si>
    <t>«О бюджете сельского поселения Донской  сельсовет</t>
  </si>
  <si>
    <t>Поступления доходов в бюджет  сельского поселения Донской  сельсовет муниципального района Белебеевский район Республики Башкортостан на плановый период 2017 и 2018 годов</t>
  </si>
  <si>
    <t xml:space="preserve">к решению Совета сельского поселения Донской сельсовет </t>
  </si>
  <si>
    <t xml:space="preserve">«О бюджете сельского поселения Донской сельсовет </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</si>
  <si>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</si>
  <si>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Муниципальная программа  «Совершенствование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</si>
  <si>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</si>
  <si>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Донской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</si>
  <si>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Донской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</si>
  <si>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Донской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</si>
  <si>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Донской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</si>
  <si>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Донской сельсовет муниципальном районе Белебеевский район  Республики Башкортостан</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</si>
  <si>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</si>
  <si>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 xml:space="preserve">Ведомственная структура расходов бюджета сельского поселения Донской сельсовет  муниципального района Белебеевский район Республики Башкортостан  на 2016 год  </t>
  </si>
  <si>
    <t>Администрация сельского поселения Донской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</si>
  <si>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Донской сельсовет муниципального района Белебеевский район Республики Башкортостан на плановый период 2017 и 2018 годов  </t>
  </si>
  <si>
    <t xml:space="preserve">Поступления доходов в бюджет сельского поселения Донской сельсовет муниципального района Белебеевский район Республики Башкортостан на  2016 год
</t>
  </si>
  <si>
    <t>от 24 декабря 2015 года № 51</t>
  </si>
  <si>
    <t>от 24 декабря 2015 года №51</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</si>
  <si>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(муниципальным программам  сельского поселения Донской сельсовет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</si>
  <si>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(муниципальным программам  сельского поселения Донской сельсовет и непрограммным направлениям деятельности), группам видов расходов классификации расходов бюджетов на плановый период 2017 и 2018 годов  </t>
  </si>
</sst>
</file>

<file path=xl/styles.xml><?xml version="1.0" encoding="utf-8"?>
<styleSheet xmlns="http://schemas.openxmlformats.org/spreadsheetml/2006/main">
  <numFmts count="2">
    <numFmt numFmtId="164" formatCode="#,##0.0"/>
    <numFmt numFmtId="165" formatCode="0.0"/>
  </numFmts>
  <fonts count="9">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1"/>
      <name val="Calibri"/>
      <family val="2"/>
      <charset val="204"/>
      <scheme val="minor"/>
    </font>
    <font>
      <b/>
      <sz val="14"/>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11">
    <xf numFmtId="0" fontId="0" fillId="0" borderId="0" xfId="0"/>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6" fillId="0" borderId="1" xfId="1" applyFont="1" applyFill="1" applyBorder="1" applyAlignment="1">
      <alignment horizontal="right" wrapText="1"/>
    </xf>
    <xf numFmtId="0" fontId="5" fillId="0" borderId="1" xfId="1" applyFont="1" applyFill="1" applyBorder="1" applyAlignment="1">
      <alignment horizontal="right"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right" vertical="top" wrapText="1"/>
    </xf>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1" fillId="0" borderId="1" xfId="0" applyNumberFormat="1" applyFont="1" applyFill="1" applyBorder="1" applyAlignment="1">
      <alignment horizontal="right" wrapText="1"/>
    </xf>
    <xf numFmtId="4" fontId="4" fillId="0" borderId="0" xfId="0" applyNumberFormat="1" applyFont="1" applyFill="1" applyAlignment="1"/>
    <xf numFmtId="0" fontId="3" fillId="0" borderId="1" xfId="0"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4" fontId="1" fillId="0" borderId="3" xfId="0" applyNumberFormat="1" applyFont="1" applyFill="1" applyBorder="1" applyAlignment="1">
      <alignment horizontal="right" vertic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0" xfId="0" applyFont="1" applyFill="1"/>
    <xf numFmtId="0" fontId="7" fillId="0" borderId="0" xfId="0" applyFont="1" applyFill="1"/>
    <xf numFmtId="0" fontId="1" fillId="0" borderId="0" xfId="0" applyFont="1" applyFill="1" applyAlignment="1">
      <alignment horizontal="right"/>
    </xf>
    <xf numFmtId="0" fontId="3" fillId="0" borderId="2" xfId="0" applyFont="1" applyFill="1" applyBorder="1" applyAlignment="1">
      <alignment horizontal="center" vertical="top" wrapText="1"/>
    </xf>
    <xf numFmtId="0" fontId="7" fillId="0" borderId="0" xfId="0" applyFont="1" applyFill="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3" fillId="0" borderId="1" xfId="0" applyFont="1" applyFill="1" applyBorder="1" applyAlignment="1">
      <alignment horizontal="justify" vertical="top" wrapText="1"/>
    </xf>
    <xf numFmtId="4" fontId="3" fillId="0" borderId="1" xfId="0" applyNumberFormat="1" applyFont="1" applyFill="1" applyBorder="1" applyAlignment="1">
      <alignment horizontal="right" wrapText="1"/>
    </xf>
    <xf numFmtId="3" fontId="3" fillId="0" borderId="1" xfId="0" applyNumberFormat="1" applyFont="1" applyFill="1" applyBorder="1" applyAlignment="1">
      <alignment vertical="top" wrapText="1"/>
    </xf>
    <xf numFmtId="0" fontId="8" fillId="0" borderId="0" xfId="0" applyFont="1" applyFill="1"/>
    <xf numFmtId="4" fontId="3" fillId="0" borderId="1" xfId="0" applyNumberFormat="1" applyFont="1" applyFill="1" applyBorder="1" applyAlignment="1">
      <alignment wrapText="1"/>
    </xf>
    <xf numFmtId="0" fontId="8" fillId="0" borderId="0" xfId="0" applyFont="1" applyFill="1" applyAlignment="1">
      <alignment horizontal="left" wrapText="1"/>
    </xf>
    <xf numFmtId="0" fontId="1" fillId="0" borderId="1" xfId="0" applyFont="1" applyFill="1" applyBorder="1" applyAlignment="1">
      <alignment wrapText="1"/>
    </xf>
    <xf numFmtId="165" fontId="1" fillId="0" borderId="1" xfId="0" applyNumberFormat="1" applyFont="1" applyFill="1" applyBorder="1" applyAlignment="1">
      <alignment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 fontId="3"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3" fontId="1" fillId="0" borderId="1" xfId="0" applyNumberFormat="1" applyFont="1" applyFill="1" applyBorder="1" applyAlignment="1">
      <alignment horizontal="right"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3" fillId="0" borderId="0" xfId="0" applyFont="1" applyFill="1" applyAlignment="1">
      <alignment horizontal="center"/>
    </xf>
    <xf numFmtId="0" fontId="1" fillId="0" borderId="0" xfId="0" applyFont="1" applyFill="1" applyAlignment="1">
      <alignment horizontal="justify" wrapText="1"/>
    </xf>
    <xf numFmtId="0" fontId="1" fillId="0" borderId="0" xfId="0" applyFont="1" applyFill="1" applyAlignment="1">
      <alignment horizontal="justify"/>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Fill="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opLeftCell="A6" zoomScale="90" zoomScaleNormal="90" workbookViewId="0">
      <selection activeCell="A4" sqref="A4:C4"/>
    </sheetView>
  </sheetViews>
  <sheetFormatPr defaultRowHeight="15"/>
  <cols>
    <col min="1" max="1" width="36.42578125" style="53" customWidth="1"/>
    <col min="2" max="2" width="52.7109375" style="53" customWidth="1"/>
    <col min="3" max="3" width="18.42578125" style="53" customWidth="1"/>
    <col min="4" max="16384" width="9.140625" style="53"/>
  </cols>
  <sheetData>
    <row r="1" spans="1:3" s="52" customFormat="1" ht="18.75">
      <c r="A1" s="81" t="s">
        <v>12</v>
      </c>
      <c r="B1" s="81"/>
      <c r="C1" s="81"/>
    </row>
    <row r="2" spans="1:3" s="52" customFormat="1" ht="18.75">
      <c r="A2" s="81" t="s">
        <v>256</v>
      </c>
      <c r="B2" s="81"/>
      <c r="C2" s="81"/>
    </row>
    <row r="3" spans="1:3" s="52" customFormat="1" ht="18.75">
      <c r="A3" s="81" t="s">
        <v>11</v>
      </c>
      <c r="B3" s="81"/>
      <c r="C3" s="81"/>
    </row>
    <row r="4" spans="1:3" s="52" customFormat="1" ht="18.75">
      <c r="A4" s="81" t="s">
        <v>285</v>
      </c>
      <c r="B4" s="81"/>
      <c r="C4" s="81"/>
    </row>
    <row r="5" spans="1:3" s="52" customFormat="1" ht="18.75">
      <c r="A5" s="81" t="s">
        <v>257</v>
      </c>
      <c r="B5" s="81"/>
      <c r="C5" s="81"/>
    </row>
    <row r="6" spans="1:3" s="52" customFormat="1" ht="18.75">
      <c r="A6" s="81" t="s">
        <v>11</v>
      </c>
      <c r="B6" s="81"/>
      <c r="C6" s="81"/>
    </row>
    <row r="7" spans="1:3" s="52" customFormat="1" ht="18.75">
      <c r="A7" s="81" t="s">
        <v>13</v>
      </c>
      <c r="B7" s="81"/>
      <c r="C7" s="81"/>
    </row>
    <row r="9" spans="1:3" ht="97.5" customHeight="1">
      <c r="A9" s="82" t="s">
        <v>166</v>
      </c>
      <c r="B9" s="83"/>
      <c r="C9" s="83"/>
    </row>
    <row r="10" spans="1:3" ht="18.75">
      <c r="C10" s="54" t="s">
        <v>10</v>
      </c>
    </row>
    <row r="11" spans="1:3" s="56" customFormat="1" ht="56.25">
      <c r="A11" s="23" t="s">
        <v>9</v>
      </c>
      <c r="B11" s="55" t="s">
        <v>0</v>
      </c>
      <c r="C11" s="23" t="s">
        <v>209</v>
      </c>
    </row>
    <row r="12" spans="1:3" ht="18.75">
      <c r="A12" s="22">
        <v>1</v>
      </c>
      <c r="B12" s="22">
        <v>2</v>
      </c>
      <c r="C12" s="22">
        <v>3</v>
      </c>
    </row>
    <row r="13" spans="1:3" ht="93.75">
      <c r="A13" s="57"/>
      <c r="B13" s="58" t="s">
        <v>1</v>
      </c>
      <c r="C13" s="22"/>
    </row>
    <row r="14" spans="1:3" ht="75">
      <c r="A14" s="57" t="s">
        <v>167</v>
      </c>
      <c r="B14" s="57" t="s">
        <v>168</v>
      </c>
      <c r="C14" s="22">
        <v>100</v>
      </c>
    </row>
    <row r="15" spans="1:3" ht="56.25">
      <c r="A15" s="57"/>
      <c r="B15" s="58" t="s">
        <v>3</v>
      </c>
      <c r="C15" s="22"/>
    </row>
    <row r="16" spans="1:3" ht="40.5" customHeight="1">
      <c r="A16" s="79" t="s">
        <v>169</v>
      </c>
      <c r="B16" s="79" t="s">
        <v>170</v>
      </c>
      <c r="C16" s="80">
        <v>100</v>
      </c>
    </row>
    <row r="17" spans="1:3">
      <c r="A17" s="79"/>
      <c r="B17" s="79"/>
      <c r="C17" s="80"/>
    </row>
    <row r="18" spans="1:3" ht="59.25" customHeight="1">
      <c r="A18" s="79" t="s">
        <v>171</v>
      </c>
      <c r="B18" s="79" t="s">
        <v>172</v>
      </c>
      <c r="C18" s="80">
        <v>100</v>
      </c>
    </row>
    <row r="19" spans="1:3">
      <c r="A19" s="79"/>
      <c r="B19" s="79"/>
      <c r="C19" s="80"/>
    </row>
    <row r="20" spans="1:3" ht="37.5">
      <c r="A20" s="57" t="s">
        <v>173</v>
      </c>
      <c r="B20" s="57" t="s">
        <v>174</v>
      </c>
      <c r="C20" s="22">
        <v>100</v>
      </c>
    </row>
    <row r="21" spans="1:3" ht="56.25">
      <c r="A21" s="57"/>
      <c r="B21" s="58" t="s">
        <v>4</v>
      </c>
      <c r="C21" s="22"/>
    </row>
    <row r="22" spans="1:3" ht="93.75">
      <c r="A22" s="57" t="s">
        <v>175</v>
      </c>
      <c r="B22" s="57" t="s">
        <v>176</v>
      </c>
      <c r="C22" s="22">
        <v>100</v>
      </c>
    </row>
    <row r="23" spans="1:3" ht="112.5">
      <c r="A23" s="57" t="s">
        <v>177</v>
      </c>
      <c r="B23" s="57" t="s">
        <v>178</v>
      </c>
      <c r="C23" s="22">
        <v>100</v>
      </c>
    </row>
    <row r="24" spans="1:3" ht="56.25">
      <c r="A24" s="57"/>
      <c r="B24" s="58" t="s">
        <v>5</v>
      </c>
      <c r="C24" s="22"/>
    </row>
    <row r="25" spans="1:3" ht="75">
      <c r="A25" s="57" t="s">
        <v>179</v>
      </c>
      <c r="B25" s="57" t="s">
        <v>180</v>
      </c>
      <c r="C25" s="22">
        <v>100</v>
      </c>
    </row>
    <row r="26" spans="1:3" ht="37.5">
      <c r="A26" s="57"/>
      <c r="B26" s="58" t="s">
        <v>6</v>
      </c>
      <c r="C26" s="22"/>
    </row>
    <row r="27" spans="1:3" ht="93.75">
      <c r="A27" s="57" t="s">
        <v>181</v>
      </c>
      <c r="B27" s="57" t="s">
        <v>182</v>
      </c>
      <c r="C27" s="22">
        <v>100</v>
      </c>
    </row>
    <row r="28" spans="1:3" ht="131.25">
      <c r="A28" s="57" t="s">
        <v>183</v>
      </c>
      <c r="B28" s="57" t="s">
        <v>184</v>
      </c>
      <c r="C28" s="22">
        <v>100</v>
      </c>
    </row>
    <row r="29" spans="1:3" ht="93.75">
      <c r="A29" s="57" t="s">
        <v>185</v>
      </c>
      <c r="B29" s="57" t="s">
        <v>186</v>
      </c>
      <c r="C29" s="22">
        <v>100</v>
      </c>
    </row>
    <row r="30" spans="1:3" ht="93.75">
      <c r="A30" s="57" t="s">
        <v>187</v>
      </c>
      <c r="B30" s="57" t="s">
        <v>188</v>
      </c>
      <c r="C30" s="22">
        <v>100</v>
      </c>
    </row>
    <row r="31" spans="1:3" ht="75">
      <c r="A31" s="57" t="s">
        <v>189</v>
      </c>
      <c r="B31" s="57" t="s">
        <v>190</v>
      </c>
      <c r="C31" s="22">
        <v>100</v>
      </c>
    </row>
    <row r="32" spans="1:3" ht="18.75">
      <c r="A32" s="57"/>
      <c r="B32" s="58" t="s">
        <v>7</v>
      </c>
      <c r="C32" s="22"/>
    </row>
    <row r="33" spans="1:3" ht="37.5">
      <c r="A33" s="57" t="s">
        <v>191</v>
      </c>
      <c r="B33" s="25" t="s">
        <v>192</v>
      </c>
      <c r="C33" s="22">
        <v>100</v>
      </c>
    </row>
    <row r="34" spans="1:3" ht="131.25">
      <c r="A34" s="57" t="s">
        <v>193</v>
      </c>
      <c r="B34" s="57" t="s">
        <v>194</v>
      </c>
      <c r="C34" s="22">
        <v>100</v>
      </c>
    </row>
    <row r="35" spans="1:3" ht="37.5">
      <c r="A35" s="57" t="s">
        <v>195</v>
      </c>
      <c r="B35" s="57" t="s">
        <v>196</v>
      </c>
      <c r="C35" s="22">
        <v>100</v>
      </c>
    </row>
    <row r="36" spans="1:3" ht="153" customHeight="1">
      <c r="A36" s="57" t="s">
        <v>197</v>
      </c>
      <c r="B36" s="25" t="s">
        <v>198</v>
      </c>
      <c r="C36" s="22">
        <v>100</v>
      </c>
    </row>
    <row r="37" spans="1:3" ht="37.5">
      <c r="A37" s="57"/>
      <c r="B37" s="58" t="s">
        <v>8</v>
      </c>
      <c r="C37" s="22"/>
    </row>
    <row r="38" spans="1:3" ht="78" customHeight="1">
      <c r="A38" s="79" t="s">
        <v>199</v>
      </c>
      <c r="B38" s="79" t="s">
        <v>200</v>
      </c>
      <c r="C38" s="80">
        <v>100</v>
      </c>
    </row>
    <row r="39" spans="1:3">
      <c r="A39" s="79"/>
      <c r="B39" s="79"/>
      <c r="C39" s="80"/>
    </row>
    <row r="40" spans="1:3" ht="96.75" customHeight="1">
      <c r="A40" s="79" t="s">
        <v>201</v>
      </c>
      <c r="B40" s="79" t="s">
        <v>202</v>
      </c>
      <c r="C40" s="80">
        <v>100</v>
      </c>
    </row>
    <row r="41" spans="1:3">
      <c r="A41" s="79"/>
      <c r="B41" s="79"/>
      <c r="C41" s="80"/>
    </row>
    <row r="42" spans="1:3" ht="40.5" customHeight="1">
      <c r="A42" s="79" t="s">
        <v>203</v>
      </c>
      <c r="B42" s="79" t="s">
        <v>204</v>
      </c>
      <c r="C42" s="80">
        <v>100</v>
      </c>
    </row>
    <row r="43" spans="1:3">
      <c r="A43" s="79"/>
      <c r="B43" s="79"/>
      <c r="C43" s="80"/>
    </row>
    <row r="44" spans="1:3" ht="40.5" customHeight="1">
      <c r="A44" s="79" t="s">
        <v>205</v>
      </c>
      <c r="B44" s="79" t="s">
        <v>206</v>
      </c>
      <c r="C44" s="80">
        <v>100</v>
      </c>
    </row>
    <row r="45" spans="1:3">
      <c r="A45" s="79"/>
      <c r="B45" s="79"/>
      <c r="C45" s="80"/>
    </row>
    <row r="46" spans="1:3" ht="40.5" customHeight="1">
      <c r="A46" s="79" t="s">
        <v>207</v>
      </c>
      <c r="B46" s="79" t="s">
        <v>208</v>
      </c>
      <c r="C46" s="80">
        <v>100</v>
      </c>
    </row>
    <row r="47" spans="1:3">
      <c r="A47" s="79"/>
      <c r="B47" s="79"/>
      <c r="C47" s="80"/>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zoomScale="80" zoomScaleNormal="80" workbookViewId="0">
      <selection activeCell="A4" sqref="A4:E4"/>
    </sheetView>
  </sheetViews>
  <sheetFormatPr defaultRowHeight="15.75"/>
  <cols>
    <col min="1" max="1" width="55.7109375" style="10" customWidth="1"/>
    <col min="2" max="2" width="7.5703125" style="10" customWidth="1"/>
    <col min="3" max="3" width="12"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c r="A1" s="106" t="s">
        <v>106</v>
      </c>
      <c r="B1" s="106"/>
      <c r="C1" s="106"/>
      <c r="D1" s="106"/>
      <c r="E1" s="106"/>
    </row>
    <row r="2" spans="1:6" s="6" customFormat="1" ht="18.75" customHeight="1">
      <c r="A2" s="106" t="s">
        <v>270</v>
      </c>
      <c r="B2" s="106"/>
      <c r="C2" s="106"/>
      <c r="D2" s="106"/>
      <c r="E2" s="106"/>
    </row>
    <row r="3" spans="1:6" s="6" customFormat="1" ht="18.75" customHeight="1">
      <c r="A3" s="106" t="s">
        <v>11</v>
      </c>
      <c r="B3" s="106"/>
      <c r="C3" s="106"/>
      <c r="D3" s="106"/>
      <c r="E3" s="106"/>
    </row>
    <row r="4" spans="1:6" s="6" customFormat="1" ht="18.75">
      <c r="A4" s="106" t="s">
        <v>285</v>
      </c>
      <c r="B4" s="106"/>
      <c r="C4" s="106"/>
      <c r="D4" s="106"/>
      <c r="E4" s="106"/>
    </row>
    <row r="5" spans="1:6" s="6" customFormat="1" ht="18.75" customHeight="1">
      <c r="A5" s="106" t="s">
        <v>271</v>
      </c>
      <c r="B5" s="106"/>
      <c r="C5" s="106"/>
      <c r="D5" s="106"/>
      <c r="E5" s="106"/>
    </row>
    <row r="6" spans="1:6" s="6" customFormat="1" ht="18.75" customHeight="1">
      <c r="A6" s="106" t="s">
        <v>11</v>
      </c>
      <c r="B6" s="106"/>
      <c r="C6" s="106"/>
      <c r="D6" s="106"/>
      <c r="E6" s="106"/>
    </row>
    <row r="7" spans="1:6" s="6" customFormat="1" ht="18.75" customHeight="1">
      <c r="A7" s="106" t="s">
        <v>13</v>
      </c>
      <c r="B7" s="106"/>
      <c r="C7" s="106"/>
      <c r="D7" s="106"/>
      <c r="E7" s="106"/>
    </row>
    <row r="8" spans="1:6" ht="18.75">
      <c r="A8" s="99"/>
      <c r="B8" s="99"/>
      <c r="C8" s="99"/>
      <c r="D8" s="99"/>
      <c r="E8" s="99"/>
    </row>
    <row r="9" spans="1:6" ht="54.75" customHeight="1">
      <c r="A9" s="100" t="s">
        <v>281</v>
      </c>
      <c r="B9" s="100"/>
      <c r="C9" s="100"/>
      <c r="D9" s="100"/>
      <c r="E9" s="100"/>
      <c r="F9" s="1"/>
    </row>
    <row r="10" spans="1:6" s="10" customFormat="1">
      <c r="A10" s="102"/>
      <c r="B10" s="102"/>
      <c r="C10" s="102"/>
      <c r="D10" s="102"/>
      <c r="E10" s="102"/>
    </row>
    <row r="11" spans="1:6" s="10" customFormat="1" ht="15.75" customHeight="1">
      <c r="A11" s="103" t="s">
        <v>71</v>
      </c>
      <c r="B11" s="107" t="s">
        <v>110</v>
      </c>
      <c r="C11" s="107" t="s">
        <v>73</v>
      </c>
      <c r="D11" s="107" t="s">
        <v>74</v>
      </c>
      <c r="E11" s="107" t="s">
        <v>112</v>
      </c>
      <c r="F11" s="28"/>
    </row>
    <row r="12" spans="1:6" s="10" customFormat="1" ht="29.25" customHeight="1">
      <c r="A12" s="104"/>
      <c r="B12" s="108"/>
      <c r="C12" s="108"/>
      <c r="D12" s="108"/>
      <c r="E12" s="108"/>
    </row>
    <row r="13" spans="1:6" s="10" customFormat="1">
      <c r="A13" s="4">
        <v>1</v>
      </c>
      <c r="B13" s="4">
        <v>2</v>
      </c>
      <c r="C13" s="4">
        <v>2</v>
      </c>
      <c r="D13" s="4">
        <v>3</v>
      </c>
      <c r="E13" s="4">
        <v>4</v>
      </c>
    </row>
    <row r="14" spans="1:6" s="46" customFormat="1" ht="18.75">
      <c r="A14" s="51" t="s">
        <v>30</v>
      </c>
      <c r="B14" s="13"/>
      <c r="C14" s="34"/>
      <c r="D14" s="34"/>
      <c r="E14" s="37">
        <f>E15</f>
        <v>3580.1000000000004</v>
      </c>
      <c r="F14" s="45"/>
    </row>
    <row r="15" spans="1:6" s="10" customFormat="1" ht="75">
      <c r="A15" s="51" t="s">
        <v>282</v>
      </c>
      <c r="B15" s="3">
        <v>791</v>
      </c>
      <c r="C15" s="34"/>
      <c r="D15" s="34"/>
      <c r="E15" s="37">
        <f>E16+E20+E25+E28+E32+E35+E39+E44+E55</f>
        <v>3580.1000000000004</v>
      </c>
      <c r="F15" s="28"/>
    </row>
    <row r="16" spans="1:6" s="10" customFormat="1" ht="112.5">
      <c r="A16" s="51" t="s">
        <v>273</v>
      </c>
      <c r="B16" s="3">
        <v>791</v>
      </c>
      <c r="C16" s="34">
        <v>2900000</v>
      </c>
      <c r="D16" s="34"/>
      <c r="E16" s="44">
        <f>E17</f>
        <v>412.8</v>
      </c>
      <c r="F16" s="28"/>
    </row>
    <row r="17" spans="1:6" s="10" customFormat="1" ht="18.75">
      <c r="A17" s="49" t="s">
        <v>242</v>
      </c>
      <c r="B17" s="3">
        <v>791</v>
      </c>
      <c r="C17" s="50">
        <v>2900203</v>
      </c>
      <c r="D17" s="50"/>
      <c r="E17" s="39">
        <f>E18</f>
        <v>412.8</v>
      </c>
      <c r="F17" s="7"/>
    </row>
    <row r="18" spans="1:6" s="10" customFormat="1" ht="112.5">
      <c r="A18" s="49" t="s">
        <v>79</v>
      </c>
      <c r="B18" s="2">
        <v>791</v>
      </c>
      <c r="C18" s="50">
        <v>2900203</v>
      </c>
      <c r="D18" s="50">
        <v>100</v>
      </c>
      <c r="E18" s="39">
        <v>412.8</v>
      </c>
    </row>
    <row r="19" spans="1:6" s="10" customFormat="1" ht="93.75">
      <c r="A19" s="49" t="s">
        <v>82</v>
      </c>
      <c r="B19" s="2">
        <v>791</v>
      </c>
      <c r="C19" s="50"/>
      <c r="D19" s="50"/>
      <c r="E19" s="39">
        <f>E20</f>
        <v>880.1</v>
      </c>
    </row>
    <row r="20" spans="1:6" s="10" customFormat="1" ht="112.5">
      <c r="A20" s="51" t="s">
        <v>274</v>
      </c>
      <c r="B20" s="2">
        <v>730</v>
      </c>
      <c r="C20" s="34">
        <v>2900000</v>
      </c>
      <c r="D20" s="34"/>
      <c r="E20" s="44">
        <f>E21</f>
        <v>880.1</v>
      </c>
    </row>
    <row r="21" spans="1:6" s="7" customFormat="1" ht="37.5">
      <c r="A21" s="49" t="s">
        <v>78</v>
      </c>
      <c r="B21" s="3">
        <v>791</v>
      </c>
      <c r="C21" s="50">
        <v>2900204</v>
      </c>
      <c r="D21" s="50"/>
      <c r="E21" s="39">
        <f>E22+E23+E24</f>
        <v>880.1</v>
      </c>
    </row>
    <row r="22" spans="1:6" s="10" customFormat="1" ht="112.5">
      <c r="A22" s="49" t="s">
        <v>79</v>
      </c>
      <c r="B22" s="2">
        <v>791</v>
      </c>
      <c r="C22" s="50">
        <v>2900204</v>
      </c>
      <c r="D22" s="50">
        <v>100</v>
      </c>
      <c r="E22" s="39">
        <v>589.20000000000005</v>
      </c>
      <c r="F22" s="8"/>
    </row>
    <row r="23" spans="1:6" s="10" customFormat="1" ht="37.5">
      <c r="A23" s="49" t="s">
        <v>80</v>
      </c>
      <c r="B23" s="2">
        <v>791</v>
      </c>
      <c r="C23" s="50">
        <v>2900204</v>
      </c>
      <c r="D23" s="50">
        <v>200</v>
      </c>
      <c r="E23" s="39">
        <v>255.9</v>
      </c>
      <c r="F23" s="9"/>
    </row>
    <row r="24" spans="1:6" s="7" customFormat="1" ht="18.75">
      <c r="A24" s="49" t="s">
        <v>81</v>
      </c>
      <c r="B24" s="3">
        <v>791</v>
      </c>
      <c r="C24" s="50">
        <v>2900204</v>
      </c>
      <c r="D24" s="50">
        <v>800</v>
      </c>
      <c r="E24" s="39">
        <v>35</v>
      </c>
      <c r="F24" s="9"/>
    </row>
    <row r="25" spans="1:6" s="10" customFormat="1" ht="18.75">
      <c r="A25" s="51" t="s">
        <v>86</v>
      </c>
      <c r="B25" s="2">
        <v>791</v>
      </c>
      <c r="C25" s="34">
        <v>9900000</v>
      </c>
      <c r="D25" s="34"/>
      <c r="E25" s="44">
        <f>E26</f>
        <v>1</v>
      </c>
      <c r="F25" s="9"/>
    </row>
    <row r="26" spans="1:6" s="10" customFormat="1" ht="18.75">
      <c r="A26" s="49" t="s">
        <v>87</v>
      </c>
      <c r="B26" s="2">
        <v>791</v>
      </c>
      <c r="C26" s="50">
        <v>9900750</v>
      </c>
      <c r="D26" s="50"/>
      <c r="E26" s="39">
        <f>E27</f>
        <v>1</v>
      </c>
      <c r="F26" s="9"/>
    </row>
    <row r="27" spans="1:6" s="10" customFormat="1" ht="18.75">
      <c r="A27" s="49" t="s">
        <v>81</v>
      </c>
      <c r="B27" s="2">
        <v>791</v>
      </c>
      <c r="C27" s="50">
        <v>9900750</v>
      </c>
      <c r="D27" s="50">
        <v>800</v>
      </c>
      <c r="E27" s="39">
        <v>1</v>
      </c>
      <c r="F27" s="9"/>
    </row>
    <row r="28" spans="1:6" s="10" customFormat="1" ht="18.75">
      <c r="A28" s="51" t="s">
        <v>86</v>
      </c>
      <c r="B28" s="2">
        <v>791</v>
      </c>
      <c r="C28" s="34">
        <v>9900000</v>
      </c>
      <c r="D28" s="34"/>
      <c r="E28" s="44">
        <f>E29</f>
        <v>46.4</v>
      </c>
      <c r="F28" s="9"/>
    </row>
    <row r="29" spans="1:6" s="8" customFormat="1" ht="75">
      <c r="A29" s="49" t="s">
        <v>227</v>
      </c>
      <c r="B29" s="3">
        <v>791</v>
      </c>
      <c r="C29" s="50">
        <v>9905118</v>
      </c>
      <c r="D29" s="50"/>
      <c r="E29" s="39">
        <f>E30+E31</f>
        <v>46.4</v>
      </c>
      <c r="F29" s="9"/>
    </row>
    <row r="30" spans="1:6" ht="18.75">
      <c r="A30" s="49" t="s">
        <v>104</v>
      </c>
      <c r="B30" s="2">
        <v>791</v>
      </c>
      <c r="C30" s="50">
        <v>9905118</v>
      </c>
      <c r="D30" s="50">
        <v>100</v>
      </c>
      <c r="E30" s="39">
        <v>44</v>
      </c>
      <c r="F30" s="8"/>
    </row>
    <row r="31" spans="1:6" ht="37.5">
      <c r="A31" s="49" t="s">
        <v>80</v>
      </c>
      <c r="B31" s="2">
        <v>791</v>
      </c>
      <c r="C31" s="50">
        <v>9905118</v>
      </c>
      <c r="D31" s="50">
        <v>200</v>
      </c>
      <c r="E31" s="39">
        <v>2.4</v>
      </c>
    </row>
    <row r="32" spans="1:6" ht="150">
      <c r="A32" s="51" t="s">
        <v>275</v>
      </c>
      <c r="B32" s="2">
        <v>791</v>
      </c>
      <c r="C32" s="34">
        <v>1600000</v>
      </c>
      <c r="D32" s="34"/>
      <c r="E32" s="44">
        <f>E33</f>
        <v>1</v>
      </c>
    </row>
    <row r="33" spans="1:6" ht="37.5">
      <c r="A33" s="49" t="s">
        <v>230</v>
      </c>
      <c r="B33" s="2">
        <v>791</v>
      </c>
      <c r="C33" s="50">
        <v>1602191</v>
      </c>
      <c r="D33" s="50"/>
      <c r="E33" s="39">
        <f>E34</f>
        <v>1</v>
      </c>
      <c r="F33" s="8"/>
    </row>
    <row r="34" spans="1:6" ht="37.5">
      <c r="A34" s="49" t="s">
        <v>80</v>
      </c>
      <c r="B34" s="2">
        <v>791</v>
      </c>
      <c r="C34" s="50">
        <v>1602191</v>
      </c>
      <c r="D34" s="50">
        <v>200</v>
      </c>
      <c r="E34" s="39">
        <v>1</v>
      </c>
    </row>
    <row r="35" spans="1:6" ht="93.75">
      <c r="A35" s="51" t="s">
        <v>276</v>
      </c>
      <c r="B35" s="2">
        <v>791</v>
      </c>
      <c r="C35" s="34">
        <v>2600000</v>
      </c>
      <c r="D35" s="34"/>
      <c r="E35" s="44">
        <f>E36</f>
        <v>43</v>
      </c>
    </row>
    <row r="36" spans="1:6" ht="37.5">
      <c r="A36" s="49" t="s">
        <v>232</v>
      </c>
      <c r="B36" s="2">
        <v>791</v>
      </c>
      <c r="C36" s="50">
        <v>2602430</v>
      </c>
      <c r="D36" s="50"/>
      <c r="E36" s="39">
        <f>E37+E38</f>
        <v>43</v>
      </c>
      <c r="F36" s="8"/>
    </row>
    <row r="37" spans="1:6" s="8" customFormat="1" ht="112.5">
      <c r="A37" s="49" t="s">
        <v>79</v>
      </c>
      <c r="B37" s="3">
        <v>791</v>
      </c>
      <c r="C37" s="50">
        <v>2602430</v>
      </c>
      <c r="D37" s="50">
        <v>100</v>
      </c>
      <c r="E37" s="39"/>
      <c r="F37" s="9"/>
    </row>
    <row r="38" spans="1:6" ht="37.5">
      <c r="A38" s="49" t="s">
        <v>80</v>
      </c>
      <c r="B38" s="2">
        <v>791</v>
      </c>
      <c r="C38" s="50">
        <v>2602430</v>
      </c>
      <c r="D38" s="50">
        <v>200</v>
      </c>
      <c r="E38" s="39">
        <v>43</v>
      </c>
    </row>
    <row r="39" spans="1:6" ht="93.75">
      <c r="A39" s="51" t="s">
        <v>277</v>
      </c>
      <c r="B39" s="2">
        <v>791</v>
      </c>
      <c r="C39" s="34">
        <v>2100000</v>
      </c>
      <c r="D39" s="34"/>
      <c r="E39" s="44">
        <f>E40+E42</f>
        <v>480</v>
      </c>
      <c r="F39" s="8"/>
    </row>
    <row r="40" spans="1:6" s="8" customFormat="1" ht="18.75">
      <c r="A40" s="49" t="s">
        <v>233</v>
      </c>
      <c r="B40" s="3">
        <v>791</v>
      </c>
      <c r="C40" s="50">
        <v>2100315</v>
      </c>
      <c r="D40" s="50"/>
      <c r="E40" s="39">
        <f>E41</f>
        <v>130</v>
      </c>
      <c r="F40" s="9"/>
    </row>
    <row r="41" spans="1:6" ht="37.5">
      <c r="A41" s="49" t="s">
        <v>80</v>
      </c>
      <c r="B41" s="2">
        <v>791</v>
      </c>
      <c r="C41" s="50">
        <v>2100315</v>
      </c>
      <c r="D41" s="50">
        <v>200</v>
      </c>
      <c r="E41" s="39">
        <v>130</v>
      </c>
    </row>
    <row r="42" spans="1:6" ht="93.75">
      <c r="A42" s="49" t="s">
        <v>240</v>
      </c>
      <c r="B42" s="2">
        <v>791</v>
      </c>
      <c r="C42" s="50">
        <v>2107404</v>
      </c>
      <c r="D42" s="50"/>
      <c r="E42" s="39">
        <f>E43</f>
        <v>350</v>
      </c>
      <c r="F42" s="8"/>
    </row>
    <row r="43" spans="1:6" ht="37.5">
      <c r="A43" s="49" t="s">
        <v>80</v>
      </c>
      <c r="B43" s="2">
        <v>791</v>
      </c>
      <c r="C43" s="50">
        <v>2107404</v>
      </c>
      <c r="D43" s="50">
        <v>200</v>
      </c>
      <c r="E43" s="39">
        <v>350</v>
      </c>
    </row>
    <row r="44" spans="1:6" ht="112.5">
      <c r="A44" s="51" t="s">
        <v>278</v>
      </c>
      <c r="B44" s="2">
        <v>791</v>
      </c>
      <c r="C44" s="34">
        <v>2400000</v>
      </c>
      <c r="D44" s="34"/>
      <c r="E44" s="44">
        <f>E45+E48+E50+E52</f>
        <v>1715.8</v>
      </c>
    </row>
    <row r="45" spans="1:6" ht="18.75">
      <c r="A45" s="49" t="s">
        <v>93</v>
      </c>
      <c r="B45" s="2">
        <v>791</v>
      </c>
      <c r="C45" s="50">
        <v>2400352</v>
      </c>
      <c r="D45" s="50"/>
      <c r="E45" s="39">
        <f>E46</f>
        <v>0</v>
      </c>
      <c r="F45" s="8"/>
    </row>
    <row r="46" spans="1:6" s="8" customFormat="1" ht="37.5">
      <c r="A46" s="49" t="s">
        <v>234</v>
      </c>
      <c r="B46" s="3">
        <v>791</v>
      </c>
      <c r="C46" s="50">
        <v>2400352</v>
      </c>
      <c r="D46" s="50"/>
      <c r="E46" s="39">
        <f>E47</f>
        <v>0</v>
      </c>
      <c r="F46" s="9"/>
    </row>
    <row r="47" spans="1:6" ht="37.5">
      <c r="A47" s="49" t="s">
        <v>80</v>
      </c>
      <c r="B47" s="2">
        <v>791</v>
      </c>
      <c r="C47" s="50">
        <v>2400352</v>
      </c>
      <c r="D47" s="50">
        <v>200</v>
      </c>
      <c r="E47" s="39"/>
    </row>
    <row r="48" spans="1:6" ht="18.75">
      <c r="A48" s="49" t="s">
        <v>111</v>
      </c>
      <c r="B48" s="2">
        <v>791</v>
      </c>
      <c r="C48" s="50">
        <v>2400351</v>
      </c>
      <c r="D48" s="50"/>
      <c r="E48" s="39">
        <f>E49</f>
        <v>1200</v>
      </c>
    </row>
    <row r="49" spans="1:6" s="8" customFormat="1" ht="37.5">
      <c r="A49" s="49" t="s">
        <v>80</v>
      </c>
      <c r="B49" s="3">
        <v>791</v>
      </c>
      <c r="C49" s="50">
        <v>2400351</v>
      </c>
      <c r="D49" s="50">
        <v>200</v>
      </c>
      <c r="E49" s="39">
        <v>1200</v>
      </c>
      <c r="F49" s="9"/>
    </row>
    <row r="50" spans="1:6" ht="93.75">
      <c r="A50" s="49" t="s">
        <v>240</v>
      </c>
      <c r="B50" s="2">
        <v>791</v>
      </c>
      <c r="C50" s="50">
        <v>2407404</v>
      </c>
      <c r="D50" s="50"/>
      <c r="E50" s="39">
        <f>E51</f>
        <v>150</v>
      </c>
    </row>
    <row r="51" spans="1:6" ht="37.5">
      <c r="A51" s="49" t="s">
        <v>80</v>
      </c>
      <c r="B51" s="2">
        <v>791</v>
      </c>
      <c r="C51" s="50">
        <v>2407404</v>
      </c>
      <c r="D51" s="50">
        <v>200</v>
      </c>
      <c r="E51" s="39">
        <v>150</v>
      </c>
    </row>
    <row r="52" spans="1:6" s="8" customFormat="1" ht="37.5">
      <c r="A52" s="49" t="s">
        <v>99</v>
      </c>
      <c r="B52" s="3">
        <v>791</v>
      </c>
      <c r="C52" s="50">
        <v>2400605</v>
      </c>
      <c r="D52" s="50"/>
      <c r="E52" s="39">
        <f>E53+E54</f>
        <v>365.8</v>
      </c>
      <c r="F52" s="9"/>
    </row>
    <row r="53" spans="1:6" ht="112.5">
      <c r="A53" s="49" t="s">
        <v>79</v>
      </c>
      <c r="B53" s="2">
        <v>791</v>
      </c>
      <c r="C53" s="50">
        <v>2400605</v>
      </c>
      <c r="D53" s="50">
        <v>100</v>
      </c>
      <c r="E53" s="39">
        <v>120.2</v>
      </c>
    </row>
    <row r="54" spans="1:6" ht="37.5">
      <c r="A54" s="49" t="s">
        <v>80</v>
      </c>
      <c r="B54" s="2">
        <v>791</v>
      </c>
      <c r="C54" s="50">
        <v>2400605</v>
      </c>
      <c r="D54" s="50">
        <v>200</v>
      </c>
      <c r="E54" s="39">
        <v>245.6</v>
      </c>
      <c r="F54" s="8"/>
    </row>
    <row r="55" spans="1:6" s="8" customFormat="1" ht="93.75">
      <c r="A55" s="13" t="s">
        <v>279</v>
      </c>
      <c r="B55" s="3">
        <v>791</v>
      </c>
      <c r="C55" s="11" t="s">
        <v>251</v>
      </c>
      <c r="D55" s="11"/>
      <c r="E55" s="44">
        <f>E56</f>
        <v>0</v>
      </c>
      <c r="F55" s="9"/>
    </row>
    <row r="56" spans="1:6" ht="37.5">
      <c r="A56" s="27" t="s">
        <v>103</v>
      </c>
      <c r="B56" s="2">
        <v>791</v>
      </c>
      <c r="C56" s="12" t="s">
        <v>250</v>
      </c>
      <c r="D56" s="12"/>
      <c r="E56" s="39">
        <f>E57</f>
        <v>0</v>
      </c>
    </row>
    <row r="57" spans="1:6" ht="18.75">
      <c r="A57" s="27" t="s">
        <v>104</v>
      </c>
      <c r="B57" s="2">
        <v>791</v>
      </c>
      <c r="C57" s="12" t="s">
        <v>250</v>
      </c>
      <c r="D57" s="12" t="s">
        <v>105</v>
      </c>
      <c r="E57" s="39">
        <v>0</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zoomScale="80" zoomScaleNormal="80" workbookViewId="0">
      <selection activeCell="A4" sqref="A4:F4"/>
    </sheetView>
  </sheetViews>
  <sheetFormatPr defaultRowHeight="18.75"/>
  <cols>
    <col min="1" max="1" width="55.7109375" style="10" customWidth="1"/>
    <col min="2" max="2" width="7.85546875" style="46" customWidth="1"/>
    <col min="3" max="3" width="12" style="9" customWidth="1"/>
    <col min="4" max="4" width="8.28515625" style="9" customWidth="1"/>
    <col min="5" max="5" width="12.85546875" style="29"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71" customFormat="1">
      <c r="A1" s="98" t="s">
        <v>109</v>
      </c>
      <c r="B1" s="98"/>
      <c r="C1" s="98"/>
      <c r="D1" s="98"/>
      <c r="E1" s="98"/>
      <c r="F1" s="98"/>
    </row>
    <row r="2" spans="1:6" s="71" customFormat="1" ht="18.75" customHeight="1">
      <c r="A2" s="98" t="s">
        <v>270</v>
      </c>
      <c r="B2" s="98"/>
      <c r="C2" s="98"/>
      <c r="D2" s="98"/>
      <c r="E2" s="98"/>
      <c r="F2" s="98"/>
    </row>
    <row r="3" spans="1:6" s="71" customFormat="1" ht="18.75" customHeight="1">
      <c r="A3" s="98" t="s">
        <v>11</v>
      </c>
      <c r="B3" s="98"/>
      <c r="C3" s="98"/>
      <c r="D3" s="98"/>
      <c r="E3" s="98"/>
      <c r="F3" s="98"/>
    </row>
    <row r="4" spans="1:6" s="71" customFormat="1">
      <c r="A4" s="98" t="s">
        <v>285</v>
      </c>
      <c r="B4" s="98"/>
      <c r="C4" s="98"/>
      <c r="D4" s="98"/>
      <c r="E4" s="98"/>
      <c r="F4" s="98"/>
    </row>
    <row r="5" spans="1:6" s="71" customFormat="1" ht="18.75" customHeight="1">
      <c r="A5" s="98" t="s">
        <v>271</v>
      </c>
      <c r="B5" s="98"/>
      <c r="C5" s="98"/>
      <c r="D5" s="98"/>
      <c r="E5" s="98"/>
      <c r="F5" s="98"/>
    </row>
    <row r="6" spans="1:6" s="71" customFormat="1" ht="18.75" customHeight="1">
      <c r="A6" s="98" t="s">
        <v>11</v>
      </c>
      <c r="B6" s="98"/>
      <c r="C6" s="98"/>
      <c r="D6" s="98"/>
      <c r="E6" s="98"/>
      <c r="F6" s="98"/>
    </row>
    <row r="7" spans="1:6" s="71" customFormat="1" ht="18.75" customHeight="1">
      <c r="A7" s="98" t="s">
        <v>13</v>
      </c>
      <c r="B7" s="98"/>
      <c r="C7" s="98"/>
      <c r="D7" s="98"/>
      <c r="E7" s="98"/>
      <c r="F7" s="98"/>
    </row>
    <row r="8" spans="1:6">
      <c r="A8" s="99"/>
      <c r="B8" s="99"/>
      <c r="C8" s="99"/>
      <c r="D8" s="99"/>
      <c r="E8" s="99"/>
    </row>
    <row r="9" spans="1:6" ht="60.75" customHeight="1">
      <c r="A9" s="100" t="s">
        <v>283</v>
      </c>
      <c r="B9" s="100"/>
      <c r="C9" s="100"/>
      <c r="D9" s="100"/>
      <c r="E9" s="100"/>
      <c r="F9" s="100"/>
    </row>
    <row r="10" spans="1:6" s="10" customFormat="1" ht="15.75">
      <c r="A10" s="102"/>
      <c r="B10" s="102"/>
      <c r="C10" s="102"/>
      <c r="D10" s="102"/>
      <c r="E10" s="102"/>
      <c r="F10" s="102"/>
    </row>
    <row r="11" spans="1:6" s="10" customFormat="1" ht="15.75">
      <c r="A11" s="103" t="s">
        <v>71</v>
      </c>
      <c r="B11" s="109" t="s">
        <v>110</v>
      </c>
      <c r="C11" s="103" t="s">
        <v>73</v>
      </c>
      <c r="D11" s="103" t="s">
        <v>74</v>
      </c>
      <c r="E11" s="105" t="s">
        <v>112</v>
      </c>
      <c r="F11" s="105"/>
    </row>
    <row r="12" spans="1:6" s="10" customFormat="1" ht="15.75">
      <c r="A12" s="104"/>
      <c r="B12" s="110"/>
      <c r="C12" s="104"/>
      <c r="D12" s="104"/>
      <c r="E12" s="14" t="s">
        <v>67</v>
      </c>
      <c r="F12" s="5" t="s">
        <v>69</v>
      </c>
    </row>
    <row r="13" spans="1:6" s="10" customFormat="1">
      <c r="A13" s="4">
        <v>1</v>
      </c>
      <c r="B13" s="47">
        <v>2</v>
      </c>
      <c r="C13" s="4">
        <v>3</v>
      </c>
      <c r="D13" s="4">
        <v>4</v>
      </c>
      <c r="E13" s="15">
        <v>5</v>
      </c>
      <c r="F13" s="4">
        <v>6</v>
      </c>
    </row>
    <row r="14" spans="1:6" s="46" customFormat="1">
      <c r="A14" s="58" t="s">
        <v>30</v>
      </c>
      <c r="B14" s="13"/>
      <c r="C14" s="73"/>
      <c r="D14" s="73"/>
      <c r="E14" s="44">
        <f>E15</f>
        <v>3580.4</v>
      </c>
      <c r="F14" s="44">
        <f>F15</f>
        <v>3580.7</v>
      </c>
    </row>
    <row r="15" spans="1:6" s="10" customFormat="1" ht="75">
      <c r="A15" s="58" t="s">
        <v>282</v>
      </c>
      <c r="B15" s="13">
        <v>791</v>
      </c>
      <c r="C15" s="73"/>
      <c r="D15" s="73"/>
      <c r="E15" s="44">
        <f>E16+E20+E25+E28+E32+E35+E39+E44+E55+E58</f>
        <v>3580.4</v>
      </c>
      <c r="F15" s="44">
        <f>F16+F20+F25+F28+F32+F35+F39+F44+F55+F58</f>
        <v>3580.7</v>
      </c>
    </row>
    <row r="16" spans="1:6" s="10" customFormat="1" ht="112.5">
      <c r="A16" s="58" t="s">
        <v>273</v>
      </c>
      <c r="B16" s="13">
        <v>791</v>
      </c>
      <c r="C16" s="73">
        <v>2900000</v>
      </c>
      <c r="D16" s="73"/>
      <c r="E16" s="44">
        <f>E17</f>
        <v>412.8</v>
      </c>
      <c r="F16" s="44">
        <f>F17</f>
        <v>412.8</v>
      </c>
    </row>
    <row r="17" spans="1:6" s="10" customFormat="1">
      <c r="A17" s="57" t="s">
        <v>242</v>
      </c>
      <c r="B17" s="13">
        <v>791</v>
      </c>
      <c r="C17" s="59">
        <v>2900203</v>
      </c>
      <c r="D17" s="59"/>
      <c r="E17" s="39">
        <f>E18</f>
        <v>412.8</v>
      </c>
      <c r="F17" s="39">
        <f>F18</f>
        <v>412.8</v>
      </c>
    </row>
    <row r="18" spans="1:6" s="10" customFormat="1" ht="112.5">
      <c r="A18" s="57" t="s">
        <v>79</v>
      </c>
      <c r="B18" s="27">
        <v>791</v>
      </c>
      <c r="C18" s="59">
        <v>2900203</v>
      </c>
      <c r="D18" s="59">
        <v>100</v>
      </c>
      <c r="E18" s="39">
        <v>412.8</v>
      </c>
      <c r="F18" s="39">
        <v>412.8</v>
      </c>
    </row>
    <row r="19" spans="1:6" s="10" customFormat="1" ht="93.75">
      <c r="A19" s="57" t="s">
        <v>82</v>
      </c>
      <c r="B19" s="27">
        <v>791</v>
      </c>
      <c r="C19" s="59"/>
      <c r="D19" s="59"/>
      <c r="E19" s="39">
        <f>E20</f>
        <v>880.1</v>
      </c>
      <c r="F19" s="39">
        <f>F20</f>
        <v>880.1</v>
      </c>
    </row>
    <row r="20" spans="1:6" s="10" customFormat="1" ht="112.5">
      <c r="A20" s="58" t="s">
        <v>274</v>
      </c>
      <c r="B20" s="27">
        <v>730</v>
      </c>
      <c r="C20" s="73">
        <v>2900000</v>
      </c>
      <c r="D20" s="73"/>
      <c r="E20" s="44">
        <f>E21</f>
        <v>880.1</v>
      </c>
      <c r="F20" s="44">
        <f>F21</f>
        <v>880.1</v>
      </c>
    </row>
    <row r="21" spans="1:6" s="10" customFormat="1" ht="37.5">
      <c r="A21" s="57" t="s">
        <v>78</v>
      </c>
      <c r="B21" s="13">
        <v>791</v>
      </c>
      <c r="C21" s="59">
        <v>2900204</v>
      </c>
      <c r="D21" s="59"/>
      <c r="E21" s="39">
        <f>E22+E23+E24</f>
        <v>880.1</v>
      </c>
      <c r="F21" s="39">
        <f>F22+F23+F24</f>
        <v>880.1</v>
      </c>
    </row>
    <row r="22" spans="1:6" s="7" customFormat="1" ht="112.5">
      <c r="A22" s="57" t="s">
        <v>79</v>
      </c>
      <c r="B22" s="27">
        <v>791</v>
      </c>
      <c r="C22" s="59">
        <v>2900204</v>
      </c>
      <c r="D22" s="59">
        <v>100</v>
      </c>
      <c r="E22" s="39">
        <v>589.20000000000005</v>
      </c>
      <c r="F22" s="39">
        <v>589.20000000000005</v>
      </c>
    </row>
    <row r="23" spans="1:6" s="10" customFormat="1" ht="37.5">
      <c r="A23" s="57" t="s">
        <v>80</v>
      </c>
      <c r="B23" s="27">
        <v>791</v>
      </c>
      <c r="C23" s="59">
        <v>2900204</v>
      </c>
      <c r="D23" s="59">
        <v>200</v>
      </c>
      <c r="E23" s="39">
        <v>255.9</v>
      </c>
      <c r="F23" s="39">
        <v>255.9</v>
      </c>
    </row>
    <row r="24" spans="1:6" s="10" customFormat="1">
      <c r="A24" s="57" t="s">
        <v>81</v>
      </c>
      <c r="B24" s="13">
        <v>791</v>
      </c>
      <c r="C24" s="59">
        <v>2900204</v>
      </c>
      <c r="D24" s="59">
        <v>800</v>
      </c>
      <c r="E24" s="39">
        <v>35</v>
      </c>
      <c r="F24" s="39">
        <v>35</v>
      </c>
    </row>
    <row r="25" spans="1:6" s="10" customFormat="1">
      <c r="A25" s="58" t="s">
        <v>86</v>
      </c>
      <c r="B25" s="27">
        <v>791</v>
      </c>
      <c r="C25" s="73">
        <v>9900000</v>
      </c>
      <c r="D25" s="73"/>
      <c r="E25" s="44">
        <f>E26</f>
        <v>1</v>
      </c>
      <c r="F25" s="44">
        <f>F26</f>
        <v>1</v>
      </c>
    </row>
    <row r="26" spans="1:6" s="10" customFormat="1">
      <c r="A26" s="57" t="s">
        <v>87</v>
      </c>
      <c r="B26" s="27">
        <v>791</v>
      </c>
      <c r="C26" s="59">
        <v>9900750</v>
      </c>
      <c r="D26" s="59"/>
      <c r="E26" s="39">
        <f>E27</f>
        <v>1</v>
      </c>
      <c r="F26" s="39">
        <f>F27</f>
        <v>1</v>
      </c>
    </row>
    <row r="27" spans="1:6" s="8" customFormat="1">
      <c r="A27" s="57" t="s">
        <v>81</v>
      </c>
      <c r="B27" s="27">
        <v>791</v>
      </c>
      <c r="C27" s="59">
        <v>9900750</v>
      </c>
      <c r="D27" s="59">
        <v>800</v>
      </c>
      <c r="E27" s="39">
        <v>1</v>
      </c>
      <c r="F27" s="39">
        <v>1</v>
      </c>
    </row>
    <row r="28" spans="1:6">
      <c r="A28" s="58" t="s">
        <v>86</v>
      </c>
      <c r="B28" s="27">
        <v>791</v>
      </c>
      <c r="C28" s="73">
        <v>9900000</v>
      </c>
      <c r="D28" s="73"/>
      <c r="E28" s="44">
        <f>E29</f>
        <v>46.4</v>
      </c>
      <c r="F28" s="44">
        <f>F29</f>
        <v>46.4</v>
      </c>
    </row>
    <row r="29" spans="1:6" ht="75">
      <c r="A29" s="57" t="s">
        <v>227</v>
      </c>
      <c r="B29" s="13">
        <v>791</v>
      </c>
      <c r="C29" s="59">
        <v>9905118</v>
      </c>
      <c r="D29" s="59"/>
      <c r="E29" s="39">
        <f>E30+E31</f>
        <v>46.4</v>
      </c>
      <c r="F29" s="39">
        <f>F30+F31</f>
        <v>46.4</v>
      </c>
    </row>
    <row r="30" spans="1:6">
      <c r="A30" s="57" t="s">
        <v>104</v>
      </c>
      <c r="B30" s="27">
        <v>791</v>
      </c>
      <c r="C30" s="59">
        <v>9905118</v>
      </c>
      <c r="D30" s="59">
        <v>100</v>
      </c>
      <c r="E30" s="39">
        <v>44</v>
      </c>
      <c r="F30" s="39">
        <v>44</v>
      </c>
    </row>
    <row r="31" spans="1:6" ht="37.5">
      <c r="A31" s="57" t="s">
        <v>80</v>
      </c>
      <c r="B31" s="27">
        <v>791</v>
      </c>
      <c r="C31" s="59">
        <v>9905118</v>
      </c>
      <c r="D31" s="59">
        <v>200</v>
      </c>
      <c r="E31" s="39">
        <v>2.4</v>
      </c>
      <c r="F31" s="39">
        <v>2.4</v>
      </c>
    </row>
    <row r="32" spans="1:6" ht="150">
      <c r="A32" s="58" t="s">
        <v>275</v>
      </c>
      <c r="B32" s="27">
        <v>791</v>
      </c>
      <c r="C32" s="73">
        <v>1600000</v>
      </c>
      <c r="D32" s="73"/>
      <c r="E32" s="44">
        <f>E33</f>
        <v>1</v>
      </c>
      <c r="F32" s="44">
        <f>F33</f>
        <v>1</v>
      </c>
    </row>
    <row r="33" spans="1:6" ht="37.5">
      <c r="A33" s="57" t="s">
        <v>230</v>
      </c>
      <c r="B33" s="27">
        <v>791</v>
      </c>
      <c r="C33" s="59">
        <v>1602191</v>
      </c>
      <c r="D33" s="59"/>
      <c r="E33" s="39">
        <f>E34</f>
        <v>1</v>
      </c>
      <c r="F33" s="39">
        <f>F34</f>
        <v>1</v>
      </c>
    </row>
    <row r="34" spans="1:6" ht="37.5">
      <c r="A34" s="57" t="s">
        <v>80</v>
      </c>
      <c r="B34" s="27">
        <v>791</v>
      </c>
      <c r="C34" s="59">
        <v>1602191</v>
      </c>
      <c r="D34" s="59">
        <v>200</v>
      </c>
      <c r="E34" s="39">
        <v>1</v>
      </c>
      <c r="F34" s="39">
        <v>1</v>
      </c>
    </row>
    <row r="35" spans="1:6" s="8" customFormat="1" ht="93.75">
      <c r="A35" s="58" t="s">
        <v>276</v>
      </c>
      <c r="B35" s="27">
        <v>791</v>
      </c>
      <c r="C35" s="73">
        <v>2600000</v>
      </c>
      <c r="D35" s="73"/>
      <c r="E35" s="44">
        <f>E36</f>
        <v>43</v>
      </c>
      <c r="F35" s="44">
        <f>F36</f>
        <v>43</v>
      </c>
    </row>
    <row r="36" spans="1:6" ht="37.5">
      <c r="A36" s="57" t="s">
        <v>232</v>
      </c>
      <c r="B36" s="27">
        <v>791</v>
      </c>
      <c r="C36" s="59">
        <v>2602430</v>
      </c>
      <c r="D36" s="59"/>
      <c r="E36" s="39">
        <f>E37+E38</f>
        <v>43</v>
      </c>
      <c r="F36" s="39">
        <f>F37+F38</f>
        <v>43</v>
      </c>
    </row>
    <row r="37" spans="1:6" ht="112.5">
      <c r="A37" s="57" t="s">
        <v>79</v>
      </c>
      <c r="B37" s="13">
        <v>791</v>
      </c>
      <c r="C37" s="59">
        <v>2602430</v>
      </c>
      <c r="D37" s="59">
        <v>100</v>
      </c>
      <c r="E37" s="39"/>
      <c r="F37" s="39"/>
    </row>
    <row r="38" spans="1:6" s="8" customFormat="1" ht="37.5">
      <c r="A38" s="57" t="s">
        <v>80</v>
      </c>
      <c r="B38" s="27">
        <v>791</v>
      </c>
      <c r="C38" s="59">
        <v>2602430</v>
      </c>
      <c r="D38" s="59">
        <v>200</v>
      </c>
      <c r="E38" s="39">
        <v>43</v>
      </c>
      <c r="F38" s="39">
        <v>43</v>
      </c>
    </row>
    <row r="39" spans="1:6" ht="93.75">
      <c r="A39" s="58" t="s">
        <v>277</v>
      </c>
      <c r="B39" s="27">
        <v>791</v>
      </c>
      <c r="C39" s="73">
        <v>2100000</v>
      </c>
      <c r="D39" s="73"/>
      <c r="E39" s="44">
        <f>E40+E42</f>
        <v>480</v>
      </c>
      <c r="F39" s="44">
        <f>F40+F42</f>
        <v>480</v>
      </c>
    </row>
    <row r="40" spans="1:6">
      <c r="A40" s="57" t="s">
        <v>233</v>
      </c>
      <c r="B40" s="13">
        <v>791</v>
      </c>
      <c r="C40" s="59">
        <v>2100315</v>
      </c>
      <c r="D40" s="59"/>
      <c r="E40" s="39">
        <f>E41</f>
        <v>130</v>
      </c>
      <c r="F40" s="39">
        <f>F41</f>
        <v>130</v>
      </c>
    </row>
    <row r="41" spans="1:6" ht="37.5">
      <c r="A41" s="57" t="s">
        <v>80</v>
      </c>
      <c r="B41" s="27">
        <v>791</v>
      </c>
      <c r="C41" s="59">
        <v>2100315</v>
      </c>
      <c r="D41" s="59">
        <v>200</v>
      </c>
      <c r="E41" s="39">
        <v>130</v>
      </c>
      <c r="F41" s="39">
        <v>130</v>
      </c>
    </row>
    <row r="42" spans="1:6" ht="93.75">
      <c r="A42" s="57" t="s">
        <v>240</v>
      </c>
      <c r="B42" s="27">
        <v>791</v>
      </c>
      <c r="C42" s="59">
        <v>2107404</v>
      </c>
      <c r="D42" s="59"/>
      <c r="E42" s="39">
        <f>E43</f>
        <v>350</v>
      </c>
      <c r="F42" s="39">
        <f>F43</f>
        <v>350</v>
      </c>
    </row>
    <row r="43" spans="1:6" ht="37.5">
      <c r="A43" s="57" t="s">
        <v>80</v>
      </c>
      <c r="B43" s="27">
        <v>791</v>
      </c>
      <c r="C43" s="59">
        <v>2107404</v>
      </c>
      <c r="D43" s="59">
        <v>200</v>
      </c>
      <c r="E43" s="39">
        <v>350</v>
      </c>
      <c r="F43" s="39">
        <v>350</v>
      </c>
    </row>
    <row r="44" spans="1:6" s="8" customFormat="1" ht="112.5">
      <c r="A44" s="58" t="s">
        <v>278</v>
      </c>
      <c r="B44" s="27">
        <v>791</v>
      </c>
      <c r="C44" s="73">
        <v>2400000</v>
      </c>
      <c r="D44" s="73"/>
      <c r="E44" s="44">
        <f>E45+E48+E50+E52</f>
        <v>1643.5</v>
      </c>
      <c r="F44" s="44">
        <f>F45+F48+F50+F52</f>
        <v>1571.2</v>
      </c>
    </row>
    <row r="45" spans="1:6">
      <c r="A45" s="57" t="s">
        <v>93</v>
      </c>
      <c r="B45" s="27">
        <v>791</v>
      </c>
      <c r="C45" s="59">
        <v>2400352</v>
      </c>
      <c r="D45" s="59"/>
      <c r="E45" s="39">
        <f>E46</f>
        <v>0</v>
      </c>
      <c r="F45" s="39">
        <f>F46</f>
        <v>0</v>
      </c>
    </row>
    <row r="46" spans="1:6" ht="37.5">
      <c r="A46" s="57" t="s">
        <v>234</v>
      </c>
      <c r="B46" s="13">
        <v>791</v>
      </c>
      <c r="C46" s="59">
        <v>2400352</v>
      </c>
      <c r="D46" s="59"/>
      <c r="E46" s="39">
        <f>E47</f>
        <v>0</v>
      </c>
      <c r="F46" s="39">
        <f>F47</f>
        <v>0</v>
      </c>
    </row>
    <row r="47" spans="1:6" s="8" customFormat="1" ht="37.5">
      <c r="A47" s="57" t="s">
        <v>80</v>
      </c>
      <c r="B47" s="27">
        <v>791</v>
      </c>
      <c r="C47" s="59">
        <v>2400352</v>
      </c>
      <c r="D47" s="59">
        <v>200</v>
      </c>
      <c r="E47" s="39"/>
      <c r="F47" s="39"/>
    </row>
    <row r="48" spans="1:6">
      <c r="A48" s="57" t="s">
        <v>111</v>
      </c>
      <c r="B48" s="27">
        <v>791</v>
      </c>
      <c r="C48" s="59">
        <v>2400351</v>
      </c>
      <c r="D48" s="59"/>
      <c r="E48" s="39">
        <f>E49</f>
        <v>0</v>
      </c>
      <c r="F48" s="39">
        <f>F49</f>
        <v>0</v>
      </c>
    </row>
    <row r="49" spans="1:6" ht="37.5">
      <c r="A49" s="57" t="s">
        <v>80</v>
      </c>
      <c r="B49" s="13">
        <v>791</v>
      </c>
      <c r="C49" s="59">
        <v>2400351</v>
      </c>
      <c r="D49" s="59">
        <v>200</v>
      </c>
      <c r="E49" s="39"/>
      <c r="F49" s="39"/>
    </row>
    <row r="50" spans="1:6" ht="93.75">
      <c r="A50" s="57" t="s">
        <v>240</v>
      </c>
      <c r="B50" s="27">
        <v>791</v>
      </c>
      <c r="C50" s="59">
        <v>2407404</v>
      </c>
      <c r="D50" s="59"/>
      <c r="E50" s="39">
        <f>E51</f>
        <v>150</v>
      </c>
      <c r="F50" s="39">
        <f>F51</f>
        <v>150</v>
      </c>
    </row>
    <row r="51" spans="1:6" ht="37.5">
      <c r="A51" s="57" t="s">
        <v>80</v>
      </c>
      <c r="B51" s="27">
        <v>791</v>
      </c>
      <c r="C51" s="59">
        <v>2407404</v>
      </c>
      <c r="D51" s="59">
        <v>200</v>
      </c>
      <c r="E51" s="39">
        <v>150</v>
      </c>
      <c r="F51" s="39">
        <v>150</v>
      </c>
    </row>
    <row r="52" spans="1:6" ht="37.5">
      <c r="A52" s="57" t="s">
        <v>99</v>
      </c>
      <c r="B52" s="13">
        <v>791</v>
      </c>
      <c r="C52" s="59">
        <v>2400605</v>
      </c>
      <c r="D52" s="59"/>
      <c r="E52" s="39">
        <f>E53+E54</f>
        <v>1493.5</v>
      </c>
      <c r="F52" s="39">
        <f>F53+F54</f>
        <v>1421.2</v>
      </c>
    </row>
    <row r="53" spans="1:6" ht="112.5">
      <c r="A53" s="57" t="s">
        <v>79</v>
      </c>
      <c r="B53" s="27">
        <v>791</v>
      </c>
      <c r="C53" s="59">
        <v>2400605</v>
      </c>
      <c r="D53" s="59">
        <v>100</v>
      </c>
      <c r="E53" s="39">
        <v>120.2</v>
      </c>
      <c r="F53" s="39">
        <v>120.2</v>
      </c>
    </row>
    <row r="54" spans="1:6" s="8" customFormat="1" ht="37.5">
      <c r="A54" s="57" t="s">
        <v>80</v>
      </c>
      <c r="B54" s="27">
        <v>791</v>
      </c>
      <c r="C54" s="59">
        <v>2400605</v>
      </c>
      <c r="D54" s="59">
        <v>200</v>
      </c>
      <c r="E54" s="39">
        <v>1373.3</v>
      </c>
      <c r="F54" s="39">
        <v>1301</v>
      </c>
    </row>
    <row r="55" spans="1:6" ht="93.75">
      <c r="A55" s="13" t="s">
        <v>279</v>
      </c>
      <c r="B55" s="13">
        <v>791</v>
      </c>
      <c r="C55" s="11" t="s">
        <v>251</v>
      </c>
      <c r="D55" s="11"/>
      <c r="E55" s="44">
        <f>E56</f>
        <v>0</v>
      </c>
      <c r="F55" s="44">
        <f>F56</f>
        <v>0</v>
      </c>
    </row>
    <row r="56" spans="1:6" ht="37.5">
      <c r="A56" s="27" t="s">
        <v>103</v>
      </c>
      <c r="B56" s="27">
        <v>791</v>
      </c>
      <c r="C56" s="12" t="s">
        <v>250</v>
      </c>
      <c r="D56" s="12"/>
      <c r="E56" s="39">
        <f>E57</f>
        <v>0</v>
      </c>
      <c r="F56" s="39">
        <f>F57</f>
        <v>0</v>
      </c>
    </row>
    <row r="57" spans="1:6" s="8" customFormat="1">
      <c r="A57" s="27" t="s">
        <v>104</v>
      </c>
      <c r="B57" s="13">
        <v>791</v>
      </c>
      <c r="C57" s="12" t="s">
        <v>250</v>
      </c>
      <c r="D57" s="12" t="s">
        <v>105</v>
      </c>
      <c r="E57" s="39"/>
      <c r="F57" s="39"/>
    </row>
    <row r="58" spans="1:6">
      <c r="A58" s="13" t="s">
        <v>107</v>
      </c>
      <c r="B58" s="27">
        <v>791</v>
      </c>
      <c r="C58" s="40">
        <v>9999999</v>
      </c>
      <c r="D58" s="40"/>
      <c r="E58" s="77">
        <f>E59</f>
        <v>72.599999999999994</v>
      </c>
      <c r="F58" s="77">
        <f>F59</f>
        <v>145.19999999999999</v>
      </c>
    </row>
    <row r="59" spans="1:6">
      <c r="A59" s="2" t="s">
        <v>108</v>
      </c>
      <c r="B59" s="27">
        <v>791</v>
      </c>
      <c r="C59" s="42">
        <v>9999999</v>
      </c>
      <c r="D59" s="42">
        <v>999</v>
      </c>
      <c r="E59" s="78">
        <v>72.599999999999994</v>
      </c>
      <c r="F59" s="78">
        <v>145.19999999999999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55" fitToHeight="5" orientation="portrait"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topLeftCell="A34" zoomScale="80" zoomScaleNormal="80" workbookViewId="0">
      <selection activeCell="A4" sqref="A4:C4"/>
    </sheetView>
  </sheetViews>
  <sheetFormatPr defaultRowHeight="15"/>
  <cols>
    <col min="1" max="1" width="11" style="53" customWidth="1"/>
    <col min="2" max="2" width="31.7109375" style="53" customWidth="1"/>
    <col min="3" max="3" width="56.28515625" style="53" customWidth="1"/>
    <col min="4" max="16384" width="9.140625" style="53"/>
  </cols>
  <sheetData>
    <row r="1" spans="1:3" s="52" customFormat="1" ht="18.75">
      <c r="A1" s="81" t="s">
        <v>24</v>
      </c>
      <c r="B1" s="81"/>
      <c r="C1" s="81"/>
    </row>
    <row r="2" spans="1:3" s="52" customFormat="1" ht="18.75">
      <c r="A2" s="81" t="s">
        <v>256</v>
      </c>
      <c r="B2" s="81"/>
      <c r="C2" s="81"/>
    </row>
    <row r="3" spans="1:3" s="52" customFormat="1" ht="18.75">
      <c r="A3" s="81" t="s">
        <v>11</v>
      </c>
      <c r="B3" s="81"/>
      <c r="C3" s="81"/>
    </row>
    <row r="4" spans="1:3" s="52" customFormat="1" ht="18.75">
      <c r="A4" s="81" t="s">
        <v>285</v>
      </c>
      <c r="B4" s="81"/>
      <c r="C4" s="81"/>
    </row>
    <row r="5" spans="1:3" s="52" customFormat="1" ht="18.75">
      <c r="A5" s="81" t="s">
        <v>258</v>
      </c>
      <c r="B5" s="81"/>
      <c r="C5" s="81"/>
    </row>
    <row r="6" spans="1:3" s="52" customFormat="1" ht="18.75">
      <c r="A6" s="81" t="s">
        <v>11</v>
      </c>
      <c r="B6" s="81"/>
      <c r="C6" s="81"/>
    </row>
    <row r="7" spans="1:3" s="52" customFormat="1" ht="18.75">
      <c r="A7" s="81" t="s">
        <v>13</v>
      </c>
      <c r="B7" s="81"/>
      <c r="C7" s="81"/>
    </row>
    <row r="8" spans="1:3" ht="88.5" customHeight="1">
      <c r="A8" s="86" t="s">
        <v>259</v>
      </c>
      <c r="B8" s="87"/>
      <c r="C8" s="87"/>
    </row>
    <row r="10" spans="1:3" ht="37.5" customHeight="1">
      <c r="A10" s="88" t="s">
        <v>20</v>
      </c>
      <c r="B10" s="88"/>
      <c r="C10" s="88" t="s">
        <v>21</v>
      </c>
    </row>
    <row r="11" spans="1:3" ht="75">
      <c r="A11" s="59" t="s">
        <v>22</v>
      </c>
      <c r="B11" s="59" t="s">
        <v>23</v>
      </c>
      <c r="C11" s="88"/>
    </row>
    <row r="12" spans="1:3" ht="18.75">
      <c r="A12" s="60">
        <v>1</v>
      </c>
      <c r="B12" s="60">
        <v>2</v>
      </c>
      <c r="C12" s="60">
        <v>3</v>
      </c>
    </row>
    <row r="13" spans="1:3" ht="75">
      <c r="A13" s="23">
        <v>791</v>
      </c>
      <c r="B13" s="58"/>
      <c r="C13" s="61" t="s">
        <v>260</v>
      </c>
    </row>
    <row r="14" spans="1:3" ht="131.25">
      <c r="A14" s="22">
        <v>791</v>
      </c>
      <c r="B14" s="57" t="s">
        <v>14</v>
      </c>
      <c r="C14" s="25" t="s">
        <v>15</v>
      </c>
    </row>
    <row r="15" spans="1:3" ht="150">
      <c r="A15" s="22">
        <v>791</v>
      </c>
      <c r="B15" s="57" t="s">
        <v>16</v>
      </c>
      <c r="C15" s="25" t="s">
        <v>113</v>
      </c>
    </row>
    <row r="16" spans="1:3" ht="56.25">
      <c r="A16" s="22">
        <v>791</v>
      </c>
      <c r="B16" s="57" t="s">
        <v>114</v>
      </c>
      <c r="C16" s="25" t="s">
        <v>54</v>
      </c>
    </row>
    <row r="17" spans="1:3" ht="93.75">
      <c r="A17" s="22">
        <v>791</v>
      </c>
      <c r="B17" s="57" t="s">
        <v>115</v>
      </c>
      <c r="C17" s="25" t="s">
        <v>116</v>
      </c>
    </row>
    <row r="18" spans="1:3" ht="56.25">
      <c r="A18" s="22">
        <v>791</v>
      </c>
      <c r="B18" s="57" t="s">
        <v>117</v>
      </c>
      <c r="C18" s="25" t="s">
        <v>118</v>
      </c>
    </row>
    <row r="19" spans="1:3" ht="56.25">
      <c r="A19" s="22">
        <v>791</v>
      </c>
      <c r="B19" s="57" t="s">
        <v>119</v>
      </c>
      <c r="C19" s="25" t="s">
        <v>56</v>
      </c>
    </row>
    <row r="20" spans="1:3" ht="37.5">
      <c r="A20" s="22">
        <v>791</v>
      </c>
      <c r="B20" s="57" t="s">
        <v>120</v>
      </c>
      <c r="C20" s="25" t="s">
        <v>121</v>
      </c>
    </row>
    <row r="21" spans="1:3" ht="112.5">
      <c r="A21" s="22">
        <v>791</v>
      </c>
      <c r="B21" s="57" t="s">
        <v>122</v>
      </c>
      <c r="C21" s="25" t="s">
        <v>123</v>
      </c>
    </row>
    <row r="22" spans="1:3" ht="75">
      <c r="A22" s="22">
        <v>791</v>
      </c>
      <c r="B22" s="57" t="s">
        <v>124</v>
      </c>
      <c r="C22" s="25" t="s">
        <v>125</v>
      </c>
    </row>
    <row r="23" spans="1:3" ht="93.75">
      <c r="A23" s="22">
        <v>791</v>
      </c>
      <c r="B23" s="57" t="s">
        <v>126</v>
      </c>
      <c r="C23" s="25" t="s">
        <v>127</v>
      </c>
    </row>
    <row r="24" spans="1:3" ht="112.5">
      <c r="A24" s="22">
        <v>791</v>
      </c>
      <c r="B24" s="57" t="s">
        <v>128</v>
      </c>
      <c r="C24" s="25" t="s">
        <v>129</v>
      </c>
    </row>
    <row r="25" spans="1:3" ht="56.25">
      <c r="A25" s="22">
        <v>791</v>
      </c>
      <c r="B25" s="57" t="s">
        <v>130</v>
      </c>
      <c r="C25" s="25" t="s">
        <v>58</v>
      </c>
    </row>
    <row r="26" spans="1:3" ht="37.5">
      <c r="A26" s="22">
        <v>791</v>
      </c>
      <c r="B26" s="57" t="s">
        <v>131</v>
      </c>
      <c r="C26" s="25" t="s">
        <v>132</v>
      </c>
    </row>
    <row r="27" spans="1:3" ht="37.5">
      <c r="A27" s="22">
        <v>791</v>
      </c>
      <c r="B27" s="57" t="s">
        <v>133</v>
      </c>
      <c r="C27" s="25" t="s">
        <v>59</v>
      </c>
    </row>
    <row r="28" spans="1:3" ht="37.5">
      <c r="A28" s="22">
        <v>791</v>
      </c>
      <c r="B28" s="57" t="s">
        <v>134</v>
      </c>
      <c r="C28" s="25" t="s">
        <v>135</v>
      </c>
    </row>
    <row r="29" spans="1:3" ht="18.75">
      <c r="A29" s="22">
        <v>791</v>
      </c>
      <c r="B29" s="57" t="s">
        <v>17</v>
      </c>
      <c r="C29" s="25" t="s">
        <v>18</v>
      </c>
    </row>
    <row r="30" spans="1:3" ht="187.5">
      <c r="A30" s="23"/>
      <c r="B30" s="57"/>
      <c r="C30" s="25" t="s">
        <v>261</v>
      </c>
    </row>
    <row r="31" spans="1:3" ht="56.25">
      <c r="A31" s="22"/>
      <c r="B31" s="57" t="s">
        <v>136</v>
      </c>
      <c r="C31" s="25" t="s">
        <v>137</v>
      </c>
    </row>
    <row r="32" spans="1:3" ht="93.75">
      <c r="A32" s="22"/>
      <c r="B32" s="57" t="s">
        <v>138</v>
      </c>
      <c r="C32" s="25" t="s">
        <v>139</v>
      </c>
    </row>
    <row r="33" spans="1:3" ht="75">
      <c r="A33" s="22"/>
      <c r="B33" s="57" t="s">
        <v>140</v>
      </c>
      <c r="C33" s="25" t="s">
        <v>141</v>
      </c>
    </row>
    <row r="34" spans="1:3" ht="56.25">
      <c r="A34" s="22"/>
      <c r="B34" s="57" t="s">
        <v>114</v>
      </c>
      <c r="C34" s="25" t="s">
        <v>54</v>
      </c>
    </row>
    <row r="35" spans="1:3" ht="112.5">
      <c r="A35" s="22"/>
      <c r="B35" s="57" t="s">
        <v>142</v>
      </c>
      <c r="C35" s="25" t="s">
        <v>143</v>
      </c>
    </row>
    <row r="36" spans="1:3" ht="93.75">
      <c r="A36" s="22"/>
      <c r="B36" s="57" t="s">
        <v>144</v>
      </c>
      <c r="C36" s="25" t="s">
        <v>145</v>
      </c>
    </row>
    <row r="37" spans="1:3" ht="75">
      <c r="A37" s="22"/>
      <c r="B37" s="57" t="s">
        <v>146</v>
      </c>
      <c r="C37" s="25" t="s">
        <v>147</v>
      </c>
    </row>
    <row r="38" spans="1:3" ht="93.75">
      <c r="A38" s="22"/>
      <c r="B38" s="57" t="s">
        <v>115</v>
      </c>
      <c r="C38" s="25" t="s">
        <v>116</v>
      </c>
    </row>
    <row r="39" spans="1:3" ht="56.25">
      <c r="A39" s="22"/>
      <c r="B39" s="57" t="s">
        <v>117</v>
      </c>
      <c r="C39" s="25" t="s">
        <v>118</v>
      </c>
    </row>
    <row r="40" spans="1:3" ht="56.25">
      <c r="A40" s="22"/>
      <c r="B40" s="57" t="s">
        <v>119</v>
      </c>
      <c r="C40" s="25" t="s">
        <v>56</v>
      </c>
    </row>
    <row r="41" spans="1:3" ht="37.5">
      <c r="A41" s="22"/>
      <c r="B41" s="57" t="s">
        <v>120</v>
      </c>
      <c r="C41" s="25" t="s">
        <v>121</v>
      </c>
    </row>
    <row r="42" spans="1:3" ht="37.5">
      <c r="A42" s="22"/>
      <c r="B42" s="57" t="s">
        <v>148</v>
      </c>
      <c r="C42" s="25" t="s">
        <v>149</v>
      </c>
    </row>
    <row r="43" spans="1:3" ht="93.75">
      <c r="A43" s="22"/>
      <c r="B43" s="57" t="s">
        <v>150</v>
      </c>
      <c r="C43" s="25" t="s">
        <v>151</v>
      </c>
    </row>
    <row r="44" spans="1:3" ht="93.75">
      <c r="A44" s="22"/>
      <c r="B44" s="57" t="s">
        <v>152</v>
      </c>
      <c r="C44" s="25" t="s">
        <v>153</v>
      </c>
    </row>
    <row r="45" spans="1:3" ht="37.5">
      <c r="A45" s="22"/>
      <c r="B45" s="57" t="s">
        <v>154</v>
      </c>
      <c r="C45" s="25" t="s">
        <v>155</v>
      </c>
    </row>
    <row r="46" spans="1:3" ht="56.25">
      <c r="A46" s="22"/>
      <c r="B46" s="57" t="s">
        <v>156</v>
      </c>
      <c r="C46" s="25" t="s">
        <v>157</v>
      </c>
    </row>
    <row r="47" spans="1:3" ht="112.5">
      <c r="A47" s="22"/>
      <c r="B47" s="57" t="s">
        <v>122</v>
      </c>
      <c r="C47" s="25" t="s">
        <v>123</v>
      </c>
    </row>
    <row r="48" spans="1:3" ht="75">
      <c r="A48" s="22"/>
      <c r="B48" s="57" t="s">
        <v>124</v>
      </c>
      <c r="C48" s="25" t="s">
        <v>125</v>
      </c>
    </row>
    <row r="49" spans="1:3" ht="93.75">
      <c r="A49" s="22"/>
      <c r="B49" s="57" t="s">
        <v>158</v>
      </c>
      <c r="C49" s="25" t="s">
        <v>159</v>
      </c>
    </row>
    <row r="50" spans="1:3" ht="56.25">
      <c r="A50" s="57"/>
      <c r="B50" s="57" t="s">
        <v>130</v>
      </c>
      <c r="C50" s="25" t="s">
        <v>58</v>
      </c>
    </row>
    <row r="51" spans="1:3" ht="37.5">
      <c r="A51" s="22"/>
      <c r="B51" s="57" t="s">
        <v>131</v>
      </c>
      <c r="C51" s="25" t="s">
        <v>132</v>
      </c>
    </row>
    <row r="52" spans="1:3" ht="37.5">
      <c r="A52" s="22"/>
      <c r="B52" s="57" t="s">
        <v>133</v>
      </c>
      <c r="C52" s="25" t="s">
        <v>59</v>
      </c>
    </row>
    <row r="53" spans="1:3" ht="18.75">
      <c r="A53" s="22"/>
      <c r="B53" s="57" t="s">
        <v>160</v>
      </c>
      <c r="C53" s="25" t="s">
        <v>161</v>
      </c>
    </row>
    <row r="54" spans="1:3" ht="18.75">
      <c r="A54" s="22"/>
      <c r="B54" s="57" t="s">
        <v>17</v>
      </c>
      <c r="C54" s="25" t="s">
        <v>19</v>
      </c>
    </row>
    <row r="56" spans="1:3" ht="367.5" customHeight="1">
      <c r="A56" s="84" t="s">
        <v>262</v>
      </c>
      <c r="B56" s="85"/>
      <c r="C56" s="85"/>
    </row>
  </sheetData>
  <mergeCells count="11">
    <mergeCell ref="A56:C56"/>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topLeftCell="A13" zoomScale="70" zoomScaleNormal="70" workbookViewId="0">
      <selection activeCell="A4" sqref="A4:C4"/>
    </sheetView>
  </sheetViews>
  <sheetFormatPr defaultRowHeight="15"/>
  <cols>
    <col min="1" max="1" width="15.28515625" style="53" customWidth="1"/>
    <col min="2" max="2" width="31.7109375" style="53" customWidth="1"/>
    <col min="3" max="3" width="56.28515625" style="53" customWidth="1"/>
    <col min="4" max="16384" width="9.140625" style="53"/>
  </cols>
  <sheetData>
    <row r="1" spans="1:3" s="52" customFormat="1" ht="18.75">
      <c r="A1" s="81" t="s">
        <v>25</v>
      </c>
      <c r="B1" s="81"/>
      <c r="C1" s="81"/>
    </row>
    <row r="2" spans="1:3" s="52" customFormat="1" ht="18.75">
      <c r="A2" s="81" t="s">
        <v>256</v>
      </c>
      <c r="B2" s="81"/>
      <c r="C2" s="81"/>
    </row>
    <row r="3" spans="1:3" s="52" customFormat="1" ht="18.75">
      <c r="A3" s="81" t="s">
        <v>11</v>
      </c>
      <c r="B3" s="81"/>
      <c r="C3" s="81"/>
    </row>
    <row r="4" spans="1:3" s="52" customFormat="1" ht="18.75">
      <c r="A4" s="81" t="s">
        <v>286</v>
      </c>
      <c r="B4" s="81"/>
      <c r="C4" s="81"/>
    </row>
    <row r="5" spans="1:3" s="52" customFormat="1" ht="18.75">
      <c r="A5" s="81" t="s">
        <v>258</v>
      </c>
      <c r="B5" s="81"/>
      <c r="C5" s="81"/>
    </row>
    <row r="6" spans="1:3" s="52" customFormat="1" ht="18.75">
      <c r="A6" s="81" t="s">
        <v>11</v>
      </c>
      <c r="B6" s="81"/>
      <c r="C6" s="81"/>
    </row>
    <row r="7" spans="1:3" s="52" customFormat="1" ht="18.75">
      <c r="A7" s="81" t="s">
        <v>13</v>
      </c>
      <c r="B7" s="81"/>
      <c r="C7" s="81"/>
    </row>
    <row r="8" spans="1:3" ht="120.75" customHeight="1">
      <c r="A8" s="82" t="s">
        <v>263</v>
      </c>
      <c r="B8" s="83"/>
      <c r="C8" s="83"/>
    </row>
    <row r="10" spans="1:3" ht="18.75" customHeight="1">
      <c r="A10" s="91" t="s">
        <v>27</v>
      </c>
      <c r="B10" s="91"/>
      <c r="C10" s="91" t="s">
        <v>264</v>
      </c>
    </row>
    <row r="11" spans="1:3" ht="33" customHeight="1">
      <c r="A11" s="91"/>
      <c r="B11" s="91"/>
      <c r="C11" s="91"/>
    </row>
    <row r="12" spans="1:3" ht="176.25" customHeight="1">
      <c r="A12" s="23" t="s">
        <v>26</v>
      </c>
      <c r="B12" s="23" t="s">
        <v>265</v>
      </c>
      <c r="C12" s="91"/>
    </row>
    <row r="13" spans="1:3" ht="18.75">
      <c r="A13" s="22">
        <v>1</v>
      </c>
      <c r="B13" s="22">
        <v>2</v>
      </c>
      <c r="C13" s="22">
        <v>3</v>
      </c>
    </row>
    <row r="14" spans="1:3" ht="55.5" customHeight="1">
      <c r="A14" s="92">
        <v>791</v>
      </c>
      <c r="B14" s="89"/>
      <c r="C14" s="90" t="s">
        <v>266</v>
      </c>
    </row>
    <row r="15" spans="1:3" ht="23.25" customHeight="1">
      <c r="A15" s="93"/>
      <c r="B15" s="89"/>
      <c r="C15" s="90"/>
    </row>
    <row r="16" spans="1:3" ht="37.5">
      <c r="A16" s="22">
        <v>791</v>
      </c>
      <c r="B16" s="57" t="s">
        <v>162</v>
      </c>
      <c r="C16" s="25" t="s">
        <v>164</v>
      </c>
    </row>
    <row r="17" spans="1:3" ht="37.5">
      <c r="A17" s="22">
        <v>791</v>
      </c>
      <c r="B17" s="57" t="s">
        <v>163</v>
      </c>
      <c r="C17" s="25" t="s">
        <v>165</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34" zoomScale="75" zoomScaleNormal="75" workbookViewId="0">
      <selection activeCell="A4" sqref="A4:C4"/>
    </sheetView>
  </sheetViews>
  <sheetFormatPr defaultRowHeight="18.75"/>
  <cols>
    <col min="1" max="1" width="28.28515625" style="26" customWidth="1"/>
    <col min="2" max="2" width="55" style="26" customWidth="1"/>
    <col min="3" max="3" width="14.140625" style="33" customWidth="1"/>
    <col min="4" max="7" width="9.140625" style="26"/>
    <col min="8" max="8" width="10.7109375" style="26" customWidth="1"/>
    <col min="9" max="256" width="9.140625" style="26"/>
    <col min="257" max="257" width="28.28515625" style="26" customWidth="1"/>
    <col min="258" max="258" width="55" style="26" customWidth="1"/>
    <col min="259" max="259" width="14.140625" style="26" customWidth="1"/>
    <col min="260" max="512" width="9.140625" style="26"/>
    <col min="513" max="513" width="28.28515625" style="26" customWidth="1"/>
    <col min="514" max="514" width="55" style="26" customWidth="1"/>
    <col min="515" max="515" width="14.140625" style="26" customWidth="1"/>
    <col min="516" max="768" width="9.140625" style="26"/>
    <col min="769" max="769" width="28.28515625" style="26" customWidth="1"/>
    <col min="770" max="770" width="55" style="26" customWidth="1"/>
    <col min="771" max="771" width="14.140625" style="26" customWidth="1"/>
    <col min="772" max="1024" width="9.140625" style="26"/>
    <col min="1025" max="1025" width="28.28515625" style="26" customWidth="1"/>
    <col min="1026" max="1026" width="55" style="26" customWidth="1"/>
    <col min="1027" max="1027" width="14.140625" style="26" customWidth="1"/>
    <col min="1028" max="1280" width="9.140625" style="26"/>
    <col min="1281" max="1281" width="28.28515625" style="26" customWidth="1"/>
    <col min="1282" max="1282" width="55" style="26" customWidth="1"/>
    <col min="1283" max="1283" width="14.140625" style="26" customWidth="1"/>
    <col min="1284" max="1536" width="9.140625" style="26"/>
    <col min="1537" max="1537" width="28.28515625" style="26" customWidth="1"/>
    <col min="1538" max="1538" width="55" style="26" customWidth="1"/>
    <col min="1539" max="1539" width="14.140625" style="26" customWidth="1"/>
    <col min="1540" max="1792" width="9.140625" style="26"/>
    <col min="1793" max="1793" width="28.28515625" style="26" customWidth="1"/>
    <col min="1794" max="1794" width="55" style="26" customWidth="1"/>
    <col min="1795" max="1795" width="14.140625" style="26" customWidth="1"/>
    <col min="1796" max="2048" width="9.140625" style="26"/>
    <col min="2049" max="2049" width="28.28515625" style="26" customWidth="1"/>
    <col min="2050" max="2050" width="55" style="26" customWidth="1"/>
    <col min="2051" max="2051" width="14.140625" style="26" customWidth="1"/>
    <col min="2052" max="2304" width="9.140625" style="26"/>
    <col min="2305" max="2305" width="28.28515625" style="26" customWidth="1"/>
    <col min="2306" max="2306" width="55" style="26" customWidth="1"/>
    <col min="2307" max="2307" width="14.140625" style="26" customWidth="1"/>
    <col min="2308" max="2560" width="9.140625" style="26"/>
    <col min="2561" max="2561" width="28.28515625" style="26" customWidth="1"/>
    <col min="2562" max="2562" width="55" style="26" customWidth="1"/>
    <col min="2563" max="2563" width="14.140625" style="26" customWidth="1"/>
    <col min="2564" max="2816" width="9.140625" style="26"/>
    <col min="2817" max="2817" width="28.28515625" style="26" customWidth="1"/>
    <col min="2818" max="2818" width="55" style="26" customWidth="1"/>
    <col min="2819" max="2819" width="14.140625" style="26" customWidth="1"/>
    <col min="2820" max="3072" width="9.140625" style="26"/>
    <col min="3073" max="3073" width="28.28515625" style="26" customWidth="1"/>
    <col min="3074" max="3074" width="55" style="26" customWidth="1"/>
    <col min="3075" max="3075" width="14.140625" style="26" customWidth="1"/>
    <col min="3076" max="3328" width="9.140625" style="26"/>
    <col min="3329" max="3329" width="28.28515625" style="26" customWidth="1"/>
    <col min="3330" max="3330" width="55" style="26" customWidth="1"/>
    <col min="3331" max="3331" width="14.140625" style="26" customWidth="1"/>
    <col min="3332" max="3584" width="9.140625" style="26"/>
    <col min="3585" max="3585" width="28.28515625" style="26" customWidth="1"/>
    <col min="3586" max="3586" width="55" style="26" customWidth="1"/>
    <col min="3587" max="3587" width="14.140625" style="26" customWidth="1"/>
    <col min="3588" max="3840" width="9.140625" style="26"/>
    <col min="3841" max="3841" width="28.28515625" style="26" customWidth="1"/>
    <col min="3842" max="3842" width="55" style="26" customWidth="1"/>
    <col min="3843" max="3843" width="14.140625" style="26" customWidth="1"/>
    <col min="3844" max="4096" width="9.140625" style="26"/>
    <col min="4097" max="4097" width="28.28515625" style="26" customWidth="1"/>
    <col min="4098" max="4098" width="55" style="26" customWidth="1"/>
    <col min="4099" max="4099" width="14.140625" style="26" customWidth="1"/>
    <col min="4100" max="4352" width="9.140625" style="26"/>
    <col min="4353" max="4353" width="28.28515625" style="26" customWidth="1"/>
    <col min="4354" max="4354" width="55" style="26" customWidth="1"/>
    <col min="4355" max="4355" width="14.140625" style="26" customWidth="1"/>
    <col min="4356" max="4608" width="9.140625" style="26"/>
    <col min="4609" max="4609" width="28.28515625" style="26" customWidth="1"/>
    <col min="4610" max="4610" width="55" style="26" customWidth="1"/>
    <col min="4611" max="4611" width="14.140625" style="26" customWidth="1"/>
    <col min="4612" max="4864" width="9.140625" style="26"/>
    <col min="4865" max="4865" width="28.28515625" style="26" customWidth="1"/>
    <col min="4866" max="4866" width="55" style="26" customWidth="1"/>
    <col min="4867" max="4867" width="14.140625" style="26" customWidth="1"/>
    <col min="4868" max="5120" width="9.140625" style="26"/>
    <col min="5121" max="5121" width="28.28515625" style="26" customWidth="1"/>
    <col min="5122" max="5122" width="55" style="26" customWidth="1"/>
    <col min="5123" max="5123" width="14.140625" style="26" customWidth="1"/>
    <col min="5124" max="5376" width="9.140625" style="26"/>
    <col min="5377" max="5377" width="28.28515625" style="26" customWidth="1"/>
    <col min="5378" max="5378" width="55" style="26" customWidth="1"/>
    <col min="5379" max="5379" width="14.140625" style="26" customWidth="1"/>
    <col min="5380" max="5632" width="9.140625" style="26"/>
    <col min="5633" max="5633" width="28.28515625" style="26" customWidth="1"/>
    <col min="5634" max="5634" width="55" style="26" customWidth="1"/>
    <col min="5635" max="5635" width="14.140625" style="26" customWidth="1"/>
    <col min="5636" max="5888" width="9.140625" style="26"/>
    <col min="5889" max="5889" width="28.28515625" style="26" customWidth="1"/>
    <col min="5890" max="5890" width="55" style="26" customWidth="1"/>
    <col min="5891" max="5891" width="14.140625" style="26" customWidth="1"/>
    <col min="5892" max="6144" width="9.140625" style="26"/>
    <col min="6145" max="6145" width="28.28515625" style="26" customWidth="1"/>
    <col min="6146" max="6146" width="55" style="26" customWidth="1"/>
    <col min="6147" max="6147" width="14.140625" style="26" customWidth="1"/>
    <col min="6148" max="6400" width="9.140625" style="26"/>
    <col min="6401" max="6401" width="28.28515625" style="26" customWidth="1"/>
    <col min="6402" max="6402" width="55" style="26" customWidth="1"/>
    <col min="6403" max="6403" width="14.140625" style="26" customWidth="1"/>
    <col min="6404" max="6656" width="9.140625" style="26"/>
    <col min="6657" max="6657" width="28.28515625" style="26" customWidth="1"/>
    <col min="6658" max="6658" width="55" style="26" customWidth="1"/>
    <col min="6659" max="6659" width="14.140625" style="26" customWidth="1"/>
    <col min="6660" max="6912" width="9.140625" style="26"/>
    <col min="6913" max="6913" width="28.28515625" style="26" customWidth="1"/>
    <col min="6914" max="6914" width="55" style="26" customWidth="1"/>
    <col min="6915" max="6915" width="14.140625" style="26" customWidth="1"/>
    <col min="6916" max="7168" width="9.140625" style="26"/>
    <col min="7169" max="7169" width="28.28515625" style="26" customWidth="1"/>
    <col min="7170" max="7170" width="55" style="26" customWidth="1"/>
    <col min="7171" max="7171" width="14.140625" style="26" customWidth="1"/>
    <col min="7172" max="7424" width="9.140625" style="26"/>
    <col min="7425" max="7425" width="28.28515625" style="26" customWidth="1"/>
    <col min="7426" max="7426" width="55" style="26" customWidth="1"/>
    <col min="7427" max="7427" width="14.140625" style="26" customWidth="1"/>
    <col min="7428" max="7680" width="9.140625" style="26"/>
    <col min="7681" max="7681" width="28.28515625" style="26" customWidth="1"/>
    <col min="7682" max="7682" width="55" style="26" customWidth="1"/>
    <col min="7683" max="7683" width="14.140625" style="26" customWidth="1"/>
    <col min="7684" max="7936" width="9.140625" style="26"/>
    <col min="7937" max="7937" width="28.28515625" style="26" customWidth="1"/>
    <col min="7938" max="7938" width="55" style="26" customWidth="1"/>
    <col min="7939" max="7939" width="14.140625" style="26" customWidth="1"/>
    <col min="7940" max="8192" width="9.140625" style="26"/>
    <col min="8193" max="8193" width="28.28515625" style="26" customWidth="1"/>
    <col min="8194" max="8194" width="55" style="26" customWidth="1"/>
    <col min="8195" max="8195" width="14.140625" style="26" customWidth="1"/>
    <col min="8196" max="8448" width="9.140625" style="26"/>
    <col min="8449" max="8449" width="28.28515625" style="26" customWidth="1"/>
    <col min="8450" max="8450" width="55" style="26" customWidth="1"/>
    <col min="8451" max="8451" width="14.140625" style="26" customWidth="1"/>
    <col min="8452" max="8704" width="9.140625" style="26"/>
    <col min="8705" max="8705" width="28.28515625" style="26" customWidth="1"/>
    <col min="8706" max="8706" width="55" style="26" customWidth="1"/>
    <col min="8707" max="8707" width="14.140625" style="26" customWidth="1"/>
    <col min="8708" max="8960" width="9.140625" style="26"/>
    <col min="8961" max="8961" width="28.28515625" style="26" customWidth="1"/>
    <col min="8962" max="8962" width="55" style="26" customWidth="1"/>
    <col min="8963" max="8963" width="14.140625" style="26" customWidth="1"/>
    <col min="8964" max="9216" width="9.140625" style="26"/>
    <col min="9217" max="9217" width="28.28515625" style="26" customWidth="1"/>
    <col min="9218" max="9218" width="55" style="26" customWidth="1"/>
    <col min="9219" max="9219" width="14.140625" style="26" customWidth="1"/>
    <col min="9220" max="9472" width="9.140625" style="26"/>
    <col min="9473" max="9473" width="28.28515625" style="26" customWidth="1"/>
    <col min="9474" max="9474" width="55" style="26" customWidth="1"/>
    <col min="9475" max="9475" width="14.140625" style="26" customWidth="1"/>
    <col min="9476" max="9728" width="9.140625" style="26"/>
    <col min="9729" max="9729" width="28.28515625" style="26" customWidth="1"/>
    <col min="9730" max="9730" width="55" style="26" customWidth="1"/>
    <col min="9731" max="9731" width="14.140625" style="26" customWidth="1"/>
    <col min="9732" max="9984" width="9.140625" style="26"/>
    <col min="9985" max="9985" width="28.28515625" style="26" customWidth="1"/>
    <col min="9986" max="9986" width="55" style="26" customWidth="1"/>
    <col min="9987" max="9987" width="14.140625" style="26" customWidth="1"/>
    <col min="9988" max="10240" width="9.140625" style="26"/>
    <col min="10241" max="10241" width="28.28515625" style="26" customWidth="1"/>
    <col min="10242" max="10242" width="55" style="26" customWidth="1"/>
    <col min="10243" max="10243" width="14.140625" style="26" customWidth="1"/>
    <col min="10244" max="10496" width="9.140625" style="26"/>
    <col min="10497" max="10497" width="28.28515625" style="26" customWidth="1"/>
    <col min="10498" max="10498" width="55" style="26" customWidth="1"/>
    <col min="10499" max="10499" width="14.140625" style="26" customWidth="1"/>
    <col min="10500" max="10752" width="9.140625" style="26"/>
    <col min="10753" max="10753" width="28.28515625" style="26" customWidth="1"/>
    <col min="10754" max="10754" width="55" style="26" customWidth="1"/>
    <col min="10755" max="10755" width="14.140625" style="26" customWidth="1"/>
    <col min="10756" max="11008" width="9.140625" style="26"/>
    <col min="11009" max="11009" width="28.28515625" style="26" customWidth="1"/>
    <col min="11010" max="11010" width="55" style="26" customWidth="1"/>
    <col min="11011" max="11011" width="14.140625" style="26" customWidth="1"/>
    <col min="11012" max="11264" width="9.140625" style="26"/>
    <col min="11265" max="11265" width="28.28515625" style="26" customWidth="1"/>
    <col min="11266" max="11266" width="55" style="26" customWidth="1"/>
    <col min="11267" max="11267" width="14.140625" style="26" customWidth="1"/>
    <col min="11268" max="11520" width="9.140625" style="26"/>
    <col min="11521" max="11521" width="28.28515625" style="26" customWidth="1"/>
    <col min="11522" max="11522" width="55" style="26" customWidth="1"/>
    <col min="11523" max="11523" width="14.140625" style="26" customWidth="1"/>
    <col min="11524" max="11776" width="9.140625" style="26"/>
    <col min="11777" max="11777" width="28.28515625" style="26" customWidth="1"/>
    <col min="11778" max="11778" width="55" style="26" customWidth="1"/>
    <col min="11779" max="11779" width="14.140625" style="26" customWidth="1"/>
    <col min="11780" max="12032" width="9.140625" style="26"/>
    <col min="12033" max="12033" width="28.28515625" style="26" customWidth="1"/>
    <col min="12034" max="12034" width="55" style="26" customWidth="1"/>
    <col min="12035" max="12035" width="14.140625" style="26" customWidth="1"/>
    <col min="12036" max="12288" width="9.140625" style="26"/>
    <col min="12289" max="12289" width="28.28515625" style="26" customWidth="1"/>
    <col min="12290" max="12290" width="55" style="26" customWidth="1"/>
    <col min="12291" max="12291" width="14.140625" style="26" customWidth="1"/>
    <col min="12292" max="12544" width="9.140625" style="26"/>
    <col min="12545" max="12545" width="28.28515625" style="26" customWidth="1"/>
    <col min="12546" max="12546" width="55" style="26" customWidth="1"/>
    <col min="12547" max="12547" width="14.140625" style="26" customWidth="1"/>
    <col min="12548" max="12800" width="9.140625" style="26"/>
    <col min="12801" max="12801" width="28.28515625" style="26" customWidth="1"/>
    <col min="12802" max="12802" width="55" style="26" customWidth="1"/>
    <col min="12803" max="12803" width="14.140625" style="26" customWidth="1"/>
    <col min="12804" max="13056" width="9.140625" style="26"/>
    <col min="13057" max="13057" width="28.28515625" style="26" customWidth="1"/>
    <col min="13058" max="13058" width="55" style="26" customWidth="1"/>
    <col min="13059" max="13059" width="14.140625" style="26" customWidth="1"/>
    <col min="13060" max="13312" width="9.140625" style="26"/>
    <col min="13313" max="13313" width="28.28515625" style="26" customWidth="1"/>
    <col min="13314" max="13314" width="55" style="26" customWidth="1"/>
    <col min="13315" max="13315" width="14.140625" style="26" customWidth="1"/>
    <col min="13316" max="13568" width="9.140625" style="26"/>
    <col min="13569" max="13569" width="28.28515625" style="26" customWidth="1"/>
    <col min="13570" max="13570" width="55" style="26" customWidth="1"/>
    <col min="13571" max="13571" width="14.140625" style="26" customWidth="1"/>
    <col min="13572" max="13824" width="9.140625" style="26"/>
    <col min="13825" max="13825" width="28.28515625" style="26" customWidth="1"/>
    <col min="13826" max="13826" width="55" style="26" customWidth="1"/>
    <col min="13827" max="13827" width="14.140625" style="26" customWidth="1"/>
    <col min="13828" max="14080" width="9.140625" style="26"/>
    <col min="14081" max="14081" width="28.28515625" style="26" customWidth="1"/>
    <col min="14082" max="14082" width="55" style="26" customWidth="1"/>
    <col min="14083" max="14083" width="14.140625" style="26" customWidth="1"/>
    <col min="14084" max="14336" width="9.140625" style="26"/>
    <col min="14337" max="14337" width="28.28515625" style="26" customWidth="1"/>
    <col min="14338" max="14338" width="55" style="26" customWidth="1"/>
    <col min="14339" max="14339" width="14.140625" style="26" customWidth="1"/>
    <col min="14340" max="14592" width="9.140625" style="26"/>
    <col min="14593" max="14593" width="28.28515625" style="26" customWidth="1"/>
    <col min="14594" max="14594" width="55" style="26" customWidth="1"/>
    <col min="14595" max="14595" width="14.140625" style="26" customWidth="1"/>
    <col min="14596" max="14848" width="9.140625" style="26"/>
    <col min="14849" max="14849" width="28.28515625" style="26" customWidth="1"/>
    <col min="14850" max="14850" width="55" style="26" customWidth="1"/>
    <col min="14851" max="14851" width="14.140625" style="26" customWidth="1"/>
    <col min="14852" max="15104" width="9.140625" style="26"/>
    <col min="15105" max="15105" width="28.28515625" style="26" customWidth="1"/>
    <col min="15106" max="15106" width="55" style="26" customWidth="1"/>
    <col min="15107" max="15107" width="14.140625" style="26" customWidth="1"/>
    <col min="15108" max="15360" width="9.140625" style="26"/>
    <col min="15361" max="15361" width="28.28515625" style="26" customWidth="1"/>
    <col min="15362" max="15362" width="55" style="26" customWidth="1"/>
    <col min="15363" max="15363" width="14.140625" style="26" customWidth="1"/>
    <col min="15364" max="15616" width="9.140625" style="26"/>
    <col min="15617" max="15617" width="28.28515625" style="26" customWidth="1"/>
    <col min="15618" max="15618" width="55" style="26" customWidth="1"/>
    <col min="15619" max="15619" width="14.140625" style="26" customWidth="1"/>
    <col min="15620" max="15872" width="9.140625" style="26"/>
    <col min="15873" max="15873" width="28.28515625" style="26" customWidth="1"/>
    <col min="15874" max="15874" width="55" style="26" customWidth="1"/>
    <col min="15875" max="15875" width="14.140625" style="26" customWidth="1"/>
    <col min="15876" max="16128" width="9.140625" style="26"/>
    <col min="16129" max="16129" width="28.28515625" style="26" customWidth="1"/>
    <col min="16130" max="16130" width="55" style="26" customWidth="1"/>
    <col min="16131" max="16131" width="14.140625" style="26" customWidth="1"/>
    <col min="16132" max="16384" width="9.140625" style="26"/>
  </cols>
  <sheetData>
    <row r="1" spans="1:3" s="52" customFormat="1">
      <c r="A1" s="81" t="s">
        <v>64</v>
      </c>
      <c r="B1" s="81"/>
      <c r="C1" s="81"/>
    </row>
    <row r="2" spans="1:3" s="52" customFormat="1">
      <c r="A2" s="81" t="s">
        <v>256</v>
      </c>
      <c r="B2" s="81"/>
      <c r="C2" s="81"/>
    </row>
    <row r="3" spans="1:3" s="52" customFormat="1">
      <c r="A3" s="81" t="s">
        <v>11</v>
      </c>
      <c r="B3" s="81"/>
      <c r="C3" s="81"/>
    </row>
    <row r="4" spans="1:3" s="52" customFormat="1">
      <c r="A4" s="81" t="s">
        <v>285</v>
      </c>
      <c r="B4" s="81"/>
      <c r="C4" s="81"/>
    </row>
    <row r="5" spans="1:3" s="52" customFormat="1">
      <c r="A5" s="81" t="s">
        <v>258</v>
      </c>
      <c r="B5" s="81"/>
      <c r="C5" s="81"/>
    </row>
    <row r="6" spans="1:3" s="52" customFormat="1">
      <c r="A6" s="81" t="s">
        <v>11</v>
      </c>
      <c r="B6" s="81"/>
      <c r="C6" s="81"/>
    </row>
    <row r="7" spans="1:3" s="52" customFormat="1">
      <c r="A7" s="81" t="s">
        <v>13</v>
      </c>
      <c r="B7" s="81"/>
      <c r="C7" s="81"/>
    </row>
    <row r="8" spans="1:3" ht="96.75" customHeight="1">
      <c r="A8" s="82" t="s">
        <v>284</v>
      </c>
      <c r="B8" s="82"/>
      <c r="C8" s="82"/>
    </row>
    <row r="9" spans="1:3" ht="131.25">
      <c r="A9" s="22" t="s">
        <v>27</v>
      </c>
      <c r="B9" s="22" t="s">
        <v>29</v>
      </c>
      <c r="C9" s="30" t="s">
        <v>65</v>
      </c>
    </row>
    <row r="10" spans="1:3">
      <c r="A10" s="23">
        <v>1</v>
      </c>
      <c r="B10" s="23">
        <v>2</v>
      </c>
      <c r="C10" s="31">
        <v>3</v>
      </c>
    </row>
    <row r="11" spans="1:3">
      <c r="A11" s="58"/>
      <c r="B11" s="61" t="s">
        <v>30</v>
      </c>
      <c r="C11" s="62">
        <f>C12+C32</f>
        <v>3580.1</v>
      </c>
    </row>
    <row r="12" spans="1:3" ht="37.5">
      <c r="A12" s="63" t="s">
        <v>31</v>
      </c>
      <c r="B12" s="61" t="s">
        <v>32</v>
      </c>
      <c r="C12" s="62">
        <f>C13+C16+C19+C24+C26+C30</f>
        <v>2903.7</v>
      </c>
    </row>
    <row r="13" spans="1:3" ht="37.5">
      <c r="A13" s="63" t="s">
        <v>33</v>
      </c>
      <c r="B13" s="61" t="s">
        <v>34</v>
      </c>
      <c r="C13" s="62">
        <f>C14</f>
        <v>8</v>
      </c>
    </row>
    <row r="14" spans="1:3">
      <c r="A14" s="24" t="s">
        <v>35</v>
      </c>
      <c r="B14" s="25" t="s">
        <v>36</v>
      </c>
      <c r="C14" s="32">
        <f>C15</f>
        <v>8</v>
      </c>
    </row>
    <row r="15" spans="1:3" ht="131.25">
      <c r="A15" s="24" t="s">
        <v>37</v>
      </c>
      <c r="B15" s="25" t="s">
        <v>38</v>
      </c>
      <c r="C15" s="32">
        <v>8</v>
      </c>
    </row>
    <row r="16" spans="1:3" ht="22.5" customHeight="1">
      <c r="A16" s="63" t="s">
        <v>39</v>
      </c>
      <c r="B16" s="61" t="s">
        <v>40</v>
      </c>
      <c r="C16" s="62">
        <f>C17</f>
        <v>1.5</v>
      </c>
    </row>
    <row r="17" spans="1:3">
      <c r="A17" s="24" t="s">
        <v>41</v>
      </c>
      <c r="B17" s="25" t="s">
        <v>42</v>
      </c>
      <c r="C17" s="32">
        <f>C18</f>
        <v>1.5</v>
      </c>
    </row>
    <row r="18" spans="1:3">
      <c r="A18" s="24" t="s">
        <v>43</v>
      </c>
      <c r="B18" s="25" t="s">
        <v>42</v>
      </c>
      <c r="C18" s="32">
        <v>1.5</v>
      </c>
    </row>
    <row r="19" spans="1:3" ht="20.25" customHeight="1">
      <c r="A19" s="63" t="s">
        <v>44</v>
      </c>
      <c r="B19" s="61" t="s">
        <v>45</v>
      </c>
      <c r="C19" s="62">
        <f>C20+C21</f>
        <v>2889.7</v>
      </c>
    </row>
    <row r="20" spans="1:3" ht="75">
      <c r="A20" s="24" t="s">
        <v>210</v>
      </c>
      <c r="B20" s="25" t="s">
        <v>46</v>
      </c>
      <c r="C20" s="32">
        <v>31.7</v>
      </c>
    </row>
    <row r="21" spans="1:3">
      <c r="A21" s="24" t="s">
        <v>47</v>
      </c>
      <c r="B21" s="25" t="s">
        <v>48</v>
      </c>
      <c r="C21" s="32">
        <f>C22+C23</f>
        <v>2858</v>
      </c>
    </row>
    <row r="22" spans="1:3" ht="75">
      <c r="A22" s="24" t="s">
        <v>211</v>
      </c>
      <c r="B22" s="25" t="s">
        <v>212</v>
      </c>
      <c r="C22" s="32">
        <v>2630</v>
      </c>
    </row>
    <row r="23" spans="1:3" ht="56.25">
      <c r="A23" s="24" t="s">
        <v>213</v>
      </c>
      <c r="B23" s="25" t="s">
        <v>214</v>
      </c>
      <c r="C23" s="32">
        <v>228</v>
      </c>
    </row>
    <row r="24" spans="1:3" s="64" customFormat="1" ht="37.5">
      <c r="A24" s="63" t="s">
        <v>216</v>
      </c>
      <c r="B24" s="61" t="s">
        <v>49</v>
      </c>
      <c r="C24" s="62">
        <f>C25</f>
        <v>4</v>
      </c>
    </row>
    <row r="25" spans="1:3" ht="131.25">
      <c r="A25" s="24" t="s">
        <v>215</v>
      </c>
      <c r="B25" s="25" t="s">
        <v>50</v>
      </c>
      <c r="C25" s="32">
        <v>4</v>
      </c>
    </row>
    <row r="26" spans="1:3" ht="75" customHeight="1">
      <c r="A26" s="63" t="s">
        <v>51</v>
      </c>
      <c r="B26" s="61" t="s">
        <v>2</v>
      </c>
      <c r="C26" s="62">
        <f>C27+C29</f>
        <v>0</v>
      </c>
    </row>
    <row r="27" spans="1:3" ht="153" customHeight="1">
      <c r="A27" s="24" t="s">
        <v>52</v>
      </c>
      <c r="B27" s="25" t="s">
        <v>53</v>
      </c>
      <c r="C27" s="32">
        <f>C28</f>
        <v>0</v>
      </c>
    </row>
    <row r="28" spans="1:3" ht="56.25">
      <c r="A28" s="24" t="s">
        <v>245</v>
      </c>
      <c r="B28" s="25" t="s">
        <v>244</v>
      </c>
      <c r="C28" s="32"/>
    </row>
    <row r="29" spans="1:3" ht="112.5">
      <c r="A29" s="57" t="s">
        <v>142</v>
      </c>
      <c r="B29" s="25" t="s">
        <v>143</v>
      </c>
      <c r="C29" s="32"/>
    </row>
    <row r="30" spans="1:3" ht="56.25">
      <c r="A30" s="63" t="s">
        <v>55</v>
      </c>
      <c r="B30" s="61" t="s">
        <v>3</v>
      </c>
      <c r="C30" s="62">
        <f>C31</f>
        <v>0.5</v>
      </c>
    </row>
    <row r="31" spans="1:3" ht="56.25">
      <c r="A31" s="24" t="s">
        <v>117</v>
      </c>
      <c r="B31" s="25" t="s">
        <v>170</v>
      </c>
      <c r="C31" s="32">
        <v>0.5</v>
      </c>
    </row>
    <row r="32" spans="1:3" s="64" customFormat="1">
      <c r="A32" s="63">
        <v>2E+16</v>
      </c>
      <c r="B32" s="61" t="s">
        <v>60</v>
      </c>
      <c r="C32" s="62">
        <f>C33</f>
        <v>676.4</v>
      </c>
    </row>
    <row r="33" spans="1:8" s="64" customFormat="1" ht="75">
      <c r="A33" s="63">
        <v>2.02E+16</v>
      </c>
      <c r="B33" s="61" t="s">
        <v>61</v>
      </c>
      <c r="C33" s="65">
        <f>C34+C35+C36+C37+C38</f>
        <v>676.4</v>
      </c>
    </row>
    <row r="34" spans="1:8" ht="37.5">
      <c r="A34" s="24" t="s">
        <v>246</v>
      </c>
      <c r="B34" s="25" t="s">
        <v>248</v>
      </c>
      <c r="C34" s="69"/>
      <c r="D34" s="70"/>
    </row>
    <row r="35" spans="1:8" s="64" customFormat="1" ht="56.25">
      <c r="A35" s="24" t="s">
        <v>247</v>
      </c>
      <c r="B35" s="25" t="s">
        <v>249</v>
      </c>
      <c r="C35" s="48"/>
      <c r="D35" s="26"/>
      <c r="H35" s="66"/>
    </row>
    <row r="36" spans="1:8" ht="75">
      <c r="A36" s="57" t="s">
        <v>217</v>
      </c>
      <c r="B36" s="25" t="s">
        <v>218</v>
      </c>
      <c r="C36" s="67">
        <v>46.4</v>
      </c>
    </row>
    <row r="37" spans="1:8" ht="112.5">
      <c r="A37" s="57" t="s">
        <v>221</v>
      </c>
      <c r="B37" s="25" t="s">
        <v>222</v>
      </c>
      <c r="C37" s="67">
        <v>130</v>
      </c>
    </row>
    <row r="38" spans="1:8" ht="56.25">
      <c r="A38" s="57" t="s">
        <v>220</v>
      </c>
      <c r="B38" s="25" t="s">
        <v>219</v>
      </c>
      <c r="C38" s="68">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85"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D47"/>
  <sheetViews>
    <sheetView topLeftCell="A28" zoomScale="75" zoomScaleNormal="75" workbookViewId="0">
      <selection activeCell="A5" sqref="A5:D5"/>
    </sheetView>
  </sheetViews>
  <sheetFormatPr defaultRowHeight="18.75"/>
  <cols>
    <col min="1" max="1" width="28.28515625" style="26" customWidth="1"/>
    <col min="2" max="2" width="57.85546875" style="26" customWidth="1"/>
    <col min="3" max="3" width="14.28515625" style="26" customWidth="1"/>
    <col min="4" max="4" width="14.140625" style="20" customWidth="1"/>
    <col min="5" max="256" width="9.140625" style="26"/>
    <col min="257" max="257" width="28.28515625" style="26" customWidth="1"/>
    <col min="258" max="258" width="57.85546875" style="26" customWidth="1"/>
    <col min="259" max="259" width="14.28515625" style="26" customWidth="1"/>
    <col min="260" max="260" width="14.140625" style="26" customWidth="1"/>
    <col min="261" max="512" width="9.140625" style="26"/>
    <col min="513" max="513" width="28.28515625" style="26" customWidth="1"/>
    <col min="514" max="514" width="57.85546875" style="26" customWidth="1"/>
    <col min="515" max="515" width="14.28515625" style="26" customWidth="1"/>
    <col min="516" max="516" width="14.140625" style="26" customWidth="1"/>
    <col min="517" max="768" width="9.140625" style="26"/>
    <col min="769" max="769" width="28.28515625" style="26" customWidth="1"/>
    <col min="770" max="770" width="57.85546875" style="26" customWidth="1"/>
    <col min="771" max="771" width="14.28515625" style="26" customWidth="1"/>
    <col min="772" max="772" width="14.140625" style="26" customWidth="1"/>
    <col min="773" max="1024" width="9.140625" style="26"/>
    <col min="1025" max="1025" width="28.28515625" style="26" customWidth="1"/>
    <col min="1026" max="1026" width="57.85546875" style="26" customWidth="1"/>
    <col min="1027" max="1027" width="14.28515625" style="26" customWidth="1"/>
    <col min="1028" max="1028" width="14.140625" style="26" customWidth="1"/>
    <col min="1029" max="1280" width="9.140625" style="26"/>
    <col min="1281" max="1281" width="28.28515625" style="26" customWidth="1"/>
    <col min="1282" max="1282" width="57.85546875" style="26" customWidth="1"/>
    <col min="1283" max="1283" width="14.28515625" style="26" customWidth="1"/>
    <col min="1284" max="1284" width="14.140625" style="26" customWidth="1"/>
    <col min="1285" max="1536" width="9.140625" style="26"/>
    <col min="1537" max="1537" width="28.28515625" style="26" customWidth="1"/>
    <col min="1538" max="1538" width="57.85546875" style="26" customWidth="1"/>
    <col min="1539" max="1539" width="14.28515625" style="26" customWidth="1"/>
    <col min="1540" max="1540" width="14.140625" style="26" customWidth="1"/>
    <col min="1541" max="1792" width="9.140625" style="26"/>
    <col min="1793" max="1793" width="28.28515625" style="26" customWidth="1"/>
    <col min="1794" max="1794" width="57.85546875" style="26" customWidth="1"/>
    <col min="1795" max="1795" width="14.28515625" style="26" customWidth="1"/>
    <col min="1796" max="1796" width="14.140625" style="26" customWidth="1"/>
    <col min="1797" max="2048" width="9.140625" style="26"/>
    <col min="2049" max="2049" width="28.28515625" style="26" customWidth="1"/>
    <col min="2050" max="2050" width="57.85546875" style="26" customWidth="1"/>
    <col min="2051" max="2051" width="14.28515625" style="26" customWidth="1"/>
    <col min="2052" max="2052" width="14.140625" style="26" customWidth="1"/>
    <col min="2053" max="2304" width="9.140625" style="26"/>
    <col min="2305" max="2305" width="28.28515625" style="26" customWidth="1"/>
    <col min="2306" max="2306" width="57.85546875" style="26" customWidth="1"/>
    <col min="2307" max="2307" width="14.28515625" style="26" customWidth="1"/>
    <col min="2308" max="2308" width="14.140625" style="26" customWidth="1"/>
    <col min="2309" max="2560" width="9.140625" style="26"/>
    <col min="2561" max="2561" width="28.28515625" style="26" customWidth="1"/>
    <col min="2562" max="2562" width="57.85546875" style="26" customWidth="1"/>
    <col min="2563" max="2563" width="14.28515625" style="26" customWidth="1"/>
    <col min="2564" max="2564" width="14.140625" style="26" customWidth="1"/>
    <col min="2565" max="2816" width="9.140625" style="26"/>
    <col min="2817" max="2817" width="28.28515625" style="26" customWidth="1"/>
    <col min="2818" max="2818" width="57.85546875" style="26" customWidth="1"/>
    <col min="2819" max="2819" width="14.28515625" style="26" customWidth="1"/>
    <col min="2820" max="2820" width="14.140625" style="26" customWidth="1"/>
    <col min="2821" max="3072" width="9.140625" style="26"/>
    <col min="3073" max="3073" width="28.28515625" style="26" customWidth="1"/>
    <col min="3074" max="3074" width="57.85546875" style="26" customWidth="1"/>
    <col min="3075" max="3075" width="14.28515625" style="26" customWidth="1"/>
    <col min="3076" max="3076" width="14.140625" style="26" customWidth="1"/>
    <col min="3077" max="3328" width="9.140625" style="26"/>
    <col min="3329" max="3329" width="28.28515625" style="26" customWidth="1"/>
    <col min="3330" max="3330" width="57.85546875" style="26" customWidth="1"/>
    <col min="3331" max="3331" width="14.28515625" style="26" customWidth="1"/>
    <col min="3332" max="3332" width="14.140625" style="26" customWidth="1"/>
    <col min="3333" max="3584" width="9.140625" style="26"/>
    <col min="3585" max="3585" width="28.28515625" style="26" customWidth="1"/>
    <col min="3586" max="3586" width="57.85546875" style="26" customWidth="1"/>
    <col min="3587" max="3587" width="14.28515625" style="26" customWidth="1"/>
    <col min="3588" max="3588" width="14.140625" style="26" customWidth="1"/>
    <col min="3589" max="3840" width="9.140625" style="26"/>
    <col min="3841" max="3841" width="28.28515625" style="26" customWidth="1"/>
    <col min="3842" max="3842" width="57.85546875" style="26" customWidth="1"/>
    <col min="3843" max="3843" width="14.28515625" style="26" customWidth="1"/>
    <col min="3844" max="3844" width="14.140625" style="26" customWidth="1"/>
    <col min="3845" max="4096" width="9.140625" style="26"/>
    <col min="4097" max="4097" width="28.28515625" style="26" customWidth="1"/>
    <col min="4098" max="4098" width="57.85546875" style="26" customWidth="1"/>
    <col min="4099" max="4099" width="14.28515625" style="26" customWidth="1"/>
    <col min="4100" max="4100" width="14.140625" style="26" customWidth="1"/>
    <col min="4101" max="4352" width="9.140625" style="26"/>
    <col min="4353" max="4353" width="28.28515625" style="26" customWidth="1"/>
    <col min="4354" max="4354" width="57.85546875" style="26" customWidth="1"/>
    <col min="4355" max="4355" width="14.28515625" style="26" customWidth="1"/>
    <col min="4356" max="4356" width="14.140625" style="26" customWidth="1"/>
    <col min="4357" max="4608" width="9.140625" style="26"/>
    <col min="4609" max="4609" width="28.28515625" style="26" customWidth="1"/>
    <col min="4610" max="4610" width="57.85546875" style="26" customWidth="1"/>
    <col min="4611" max="4611" width="14.28515625" style="26" customWidth="1"/>
    <col min="4612" max="4612" width="14.140625" style="26" customWidth="1"/>
    <col min="4613" max="4864" width="9.140625" style="26"/>
    <col min="4865" max="4865" width="28.28515625" style="26" customWidth="1"/>
    <col min="4866" max="4866" width="57.85546875" style="26" customWidth="1"/>
    <col min="4867" max="4867" width="14.28515625" style="26" customWidth="1"/>
    <col min="4868" max="4868" width="14.140625" style="26" customWidth="1"/>
    <col min="4869" max="5120" width="9.140625" style="26"/>
    <col min="5121" max="5121" width="28.28515625" style="26" customWidth="1"/>
    <col min="5122" max="5122" width="57.85546875" style="26" customWidth="1"/>
    <col min="5123" max="5123" width="14.28515625" style="26" customWidth="1"/>
    <col min="5124" max="5124" width="14.140625" style="26" customWidth="1"/>
    <col min="5125" max="5376" width="9.140625" style="26"/>
    <col min="5377" max="5377" width="28.28515625" style="26" customWidth="1"/>
    <col min="5378" max="5378" width="57.85546875" style="26" customWidth="1"/>
    <col min="5379" max="5379" width="14.28515625" style="26" customWidth="1"/>
    <col min="5380" max="5380" width="14.140625" style="26" customWidth="1"/>
    <col min="5381" max="5632" width="9.140625" style="26"/>
    <col min="5633" max="5633" width="28.28515625" style="26" customWidth="1"/>
    <col min="5634" max="5634" width="57.85546875" style="26" customWidth="1"/>
    <col min="5635" max="5635" width="14.28515625" style="26" customWidth="1"/>
    <col min="5636" max="5636" width="14.140625" style="26" customWidth="1"/>
    <col min="5637" max="5888" width="9.140625" style="26"/>
    <col min="5889" max="5889" width="28.28515625" style="26" customWidth="1"/>
    <col min="5890" max="5890" width="57.85546875" style="26" customWidth="1"/>
    <col min="5891" max="5891" width="14.28515625" style="26" customWidth="1"/>
    <col min="5892" max="5892" width="14.140625" style="26" customWidth="1"/>
    <col min="5893" max="6144" width="9.140625" style="26"/>
    <col min="6145" max="6145" width="28.28515625" style="26" customWidth="1"/>
    <col min="6146" max="6146" width="57.85546875" style="26" customWidth="1"/>
    <col min="6147" max="6147" width="14.28515625" style="26" customWidth="1"/>
    <col min="6148" max="6148" width="14.140625" style="26" customWidth="1"/>
    <col min="6149" max="6400" width="9.140625" style="26"/>
    <col min="6401" max="6401" width="28.28515625" style="26" customWidth="1"/>
    <col min="6402" max="6402" width="57.85546875" style="26" customWidth="1"/>
    <col min="6403" max="6403" width="14.28515625" style="26" customWidth="1"/>
    <col min="6404" max="6404" width="14.140625" style="26" customWidth="1"/>
    <col min="6405" max="6656" width="9.140625" style="26"/>
    <col min="6657" max="6657" width="28.28515625" style="26" customWidth="1"/>
    <col min="6658" max="6658" width="57.85546875" style="26" customWidth="1"/>
    <col min="6659" max="6659" width="14.28515625" style="26" customWidth="1"/>
    <col min="6660" max="6660" width="14.140625" style="26" customWidth="1"/>
    <col min="6661" max="6912" width="9.140625" style="26"/>
    <col min="6913" max="6913" width="28.28515625" style="26" customWidth="1"/>
    <col min="6914" max="6914" width="57.85546875" style="26" customWidth="1"/>
    <col min="6915" max="6915" width="14.28515625" style="26" customWidth="1"/>
    <col min="6916" max="6916" width="14.140625" style="26" customWidth="1"/>
    <col min="6917" max="7168" width="9.140625" style="26"/>
    <col min="7169" max="7169" width="28.28515625" style="26" customWidth="1"/>
    <col min="7170" max="7170" width="57.85546875" style="26" customWidth="1"/>
    <col min="7171" max="7171" width="14.28515625" style="26" customWidth="1"/>
    <col min="7172" max="7172" width="14.140625" style="26" customWidth="1"/>
    <col min="7173" max="7424" width="9.140625" style="26"/>
    <col min="7425" max="7425" width="28.28515625" style="26" customWidth="1"/>
    <col min="7426" max="7426" width="57.85546875" style="26" customWidth="1"/>
    <col min="7427" max="7427" width="14.28515625" style="26" customWidth="1"/>
    <col min="7428" max="7428" width="14.140625" style="26" customWidth="1"/>
    <col min="7429" max="7680" width="9.140625" style="26"/>
    <col min="7681" max="7681" width="28.28515625" style="26" customWidth="1"/>
    <col min="7682" max="7682" width="57.85546875" style="26" customWidth="1"/>
    <col min="7683" max="7683" width="14.28515625" style="26" customWidth="1"/>
    <col min="7684" max="7684" width="14.140625" style="26" customWidth="1"/>
    <col min="7685" max="7936" width="9.140625" style="26"/>
    <col min="7937" max="7937" width="28.28515625" style="26" customWidth="1"/>
    <col min="7938" max="7938" width="57.85546875" style="26" customWidth="1"/>
    <col min="7939" max="7939" width="14.28515625" style="26" customWidth="1"/>
    <col min="7940" max="7940" width="14.140625" style="26" customWidth="1"/>
    <col min="7941" max="8192" width="9.140625" style="26"/>
    <col min="8193" max="8193" width="28.28515625" style="26" customWidth="1"/>
    <col min="8194" max="8194" width="57.85546875" style="26" customWidth="1"/>
    <col min="8195" max="8195" width="14.28515625" style="26" customWidth="1"/>
    <col min="8196" max="8196" width="14.140625" style="26" customWidth="1"/>
    <col min="8197" max="8448" width="9.140625" style="26"/>
    <col min="8449" max="8449" width="28.28515625" style="26" customWidth="1"/>
    <col min="8450" max="8450" width="57.85546875" style="26" customWidth="1"/>
    <col min="8451" max="8451" width="14.28515625" style="26" customWidth="1"/>
    <col min="8452" max="8452" width="14.140625" style="26" customWidth="1"/>
    <col min="8453" max="8704" width="9.140625" style="26"/>
    <col min="8705" max="8705" width="28.28515625" style="26" customWidth="1"/>
    <col min="8706" max="8706" width="57.85546875" style="26" customWidth="1"/>
    <col min="8707" max="8707" width="14.28515625" style="26" customWidth="1"/>
    <col min="8708" max="8708" width="14.140625" style="26" customWidth="1"/>
    <col min="8709" max="8960" width="9.140625" style="26"/>
    <col min="8961" max="8961" width="28.28515625" style="26" customWidth="1"/>
    <col min="8962" max="8962" width="57.85546875" style="26" customWidth="1"/>
    <col min="8963" max="8963" width="14.28515625" style="26" customWidth="1"/>
    <col min="8964" max="8964" width="14.140625" style="26" customWidth="1"/>
    <col min="8965" max="9216" width="9.140625" style="26"/>
    <col min="9217" max="9217" width="28.28515625" style="26" customWidth="1"/>
    <col min="9218" max="9218" width="57.85546875" style="26" customWidth="1"/>
    <col min="9219" max="9219" width="14.28515625" style="26" customWidth="1"/>
    <col min="9220" max="9220" width="14.140625" style="26" customWidth="1"/>
    <col min="9221" max="9472" width="9.140625" style="26"/>
    <col min="9473" max="9473" width="28.28515625" style="26" customWidth="1"/>
    <col min="9474" max="9474" width="57.85546875" style="26" customWidth="1"/>
    <col min="9475" max="9475" width="14.28515625" style="26" customWidth="1"/>
    <col min="9476" max="9476" width="14.140625" style="26" customWidth="1"/>
    <col min="9477" max="9728" width="9.140625" style="26"/>
    <col min="9729" max="9729" width="28.28515625" style="26" customWidth="1"/>
    <col min="9730" max="9730" width="57.85546875" style="26" customWidth="1"/>
    <col min="9731" max="9731" width="14.28515625" style="26" customWidth="1"/>
    <col min="9732" max="9732" width="14.140625" style="26" customWidth="1"/>
    <col min="9733" max="9984" width="9.140625" style="26"/>
    <col min="9985" max="9985" width="28.28515625" style="26" customWidth="1"/>
    <col min="9986" max="9986" width="57.85546875" style="26" customWidth="1"/>
    <col min="9987" max="9987" width="14.28515625" style="26" customWidth="1"/>
    <col min="9988" max="9988" width="14.140625" style="26" customWidth="1"/>
    <col min="9989" max="10240" width="9.140625" style="26"/>
    <col min="10241" max="10241" width="28.28515625" style="26" customWidth="1"/>
    <col min="10242" max="10242" width="57.85546875" style="26" customWidth="1"/>
    <col min="10243" max="10243" width="14.28515625" style="26" customWidth="1"/>
    <col min="10244" max="10244" width="14.140625" style="26" customWidth="1"/>
    <col min="10245" max="10496" width="9.140625" style="26"/>
    <col min="10497" max="10497" width="28.28515625" style="26" customWidth="1"/>
    <col min="10498" max="10498" width="57.85546875" style="26" customWidth="1"/>
    <col min="10499" max="10499" width="14.28515625" style="26" customWidth="1"/>
    <col min="10500" max="10500" width="14.140625" style="26" customWidth="1"/>
    <col min="10501" max="10752" width="9.140625" style="26"/>
    <col min="10753" max="10753" width="28.28515625" style="26" customWidth="1"/>
    <col min="10754" max="10754" width="57.85546875" style="26" customWidth="1"/>
    <col min="10755" max="10755" width="14.28515625" style="26" customWidth="1"/>
    <col min="10756" max="10756" width="14.140625" style="26" customWidth="1"/>
    <col min="10757" max="11008" width="9.140625" style="26"/>
    <col min="11009" max="11009" width="28.28515625" style="26" customWidth="1"/>
    <col min="11010" max="11010" width="57.85546875" style="26" customWidth="1"/>
    <col min="11011" max="11011" width="14.28515625" style="26" customWidth="1"/>
    <col min="11012" max="11012" width="14.140625" style="26" customWidth="1"/>
    <col min="11013" max="11264" width="9.140625" style="26"/>
    <col min="11265" max="11265" width="28.28515625" style="26" customWidth="1"/>
    <col min="11266" max="11266" width="57.85546875" style="26" customWidth="1"/>
    <col min="11267" max="11267" width="14.28515625" style="26" customWidth="1"/>
    <col min="11268" max="11268" width="14.140625" style="26" customWidth="1"/>
    <col min="11269" max="11520" width="9.140625" style="26"/>
    <col min="11521" max="11521" width="28.28515625" style="26" customWidth="1"/>
    <col min="11522" max="11522" width="57.85546875" style="26" customWidth="1"/>
    <col min="11523" max="11523" width="14.28515625" style="26" customWidth="1"/>
    <col min="11524" max="11524" width="14.140625" style="26" customWidth="1"/>
    <col min="11525" max="11776" width="9.140625" style="26"/>
    <col min="11777" max="11777" width="28.28515625" style="26" customWidth="1"/>
    <col min="11778" max="11778" width="57.85546875" style="26" customWidth="1"/>
    <col min="11779" max="11779" width="14.28515625" style="26" customWidth="1"/>
    <col min="11780" max="11780" width="14.140625" style="26" customWidth="1"/>
    <col min="11781" max="12032" width="9.140625" style="26"/>
    <col min="12033" max="12033" width="28.28515625" style="26" customWidth="1"/>
    <col min="12034" max="12034" width="57.85546875" style="26" customWidth="1"/>
    <col min="12035" max="12035" width="14.28515625" style="26" customWidth="1"/>
    <col min="12036" max="12036" width="14.140625" style="26" customWidth="1"/>
    <col min="12037" max="12288" width="9.140625" style="26"/>
    <col min="12289" max="12289" width="28.28515625" style="26" customWidth="1"/>
    <col min="12290" max="12290" width="57.85546875" style="26" customWidth="1"/>
    <col min="12291" max="12291" width="14.28515625" style="26" customWidth="1"/>
    <col min="12292" max="12292" width="14.140625" style="26" customWidth="1"/>
    <col min="12293" max="12544" width="9.140625" style="26"/>
    <col min="12545" max="12545" width="28.28515625" style="26" customWidth="1"/>
    <col min="12546" max="12546" width="57.85546875" style="26" customWidth="1"/>
    <col min="12547" max="12547" width="14.28515625" style="26" customWidth="1"/>
    <col min="12548" max="12548" width="14.140625" style="26" customWidth="1"/>
    <col min="12549" max="12800" width="9.140625" style="26"/>
    <col min="12801" max="12801" width="28.28515625" style="26" customWidth="1"/>
    <col min="12802" max="12802" width="57.85546875" style="26" customWidth="1"/>
    <col min="12803" max="12803" width="14.28515625" style="26" customWidth="1"/>
    <col min="12804" max="12804" width="14.140625" style="26" customWidth="1"/>
    <col min="12805" max="13056" width="9.140625" style="26"/>
    <col min="13057" max="13057" width="28.28515625" style="26" customWidth="1"/>
    <col min="13058" max="13058" width="57.85546875" style="26" customWidth="1"/>
    <col min="13059" max="13059" width="14.28515625" style="26" customWidth="1"/>
    <col min="13060" max="13060" width="14.140625" style="26" customWidth="1"/>
    <col min="13061" max="13312" width="9.140625" style="26"/>
    <col min="13313" max="13313" width="28.28515625" style="26" customWidth="1"/>
    <col min="13314" max="13314" width="57.85546875" style="26" customWidth="1"/>
    <col min="13315" max="13315" width="14.28515625" style="26" customWidth="1"/>
    <col min="13316" max="13316" width="14.140625" style="26" customWidth="1"/>
    <col min="13317" max="13568" width="9.140625" style="26"/>
    <col min="13569" max="13569" width="28.28515625" style="26" customWidth="1"/>
    <col min="13570" max="13570" width="57.85546875" style="26" customWidth="1"/>
    <col min="13571" max="13571" width="14.28515625" style="26" customWidth="1"/>
    <col min="13572" max="13572" width="14.140625" style="26" customWidth="1"/>
    <col min="13573" max="13824" width="9.140625" style="26"/>
    <col min="13825" max="13825" width="28.28515625" style="26" customWidth="1"/>
    <col min="13826" max="13826" width="57.85546875" style="26" customWidth="1"/>
    <col min="13827" max="13827" width="14.28515625" style="26" customWidth="1"/>
    <col min="13828" max="13828" width="14.140625" style="26" customWidth="1"/>
    <col min="13829" max="14080" width="9.140625" style="26"/>
    <col min="14081" max="14081" width="28.28515625" style="26" customWidth="1"/>
    <col min="14082" max="14082" width="57.85546875" style="26" customWidth="1"/>
    <col min="14083" max="14083" width="14.28515625" style="26" customWidth="1"/>
    <col min="14084" max="14084" width="14.140625" style="26" customWidth="1"/>
    <col min="14085" max="14336" width="9.140625" style="26"/>
    <col min="14337" max="14337" width="28.28515625" style="26" customWidth="1"/>
    <col min="14338" max="14338" width="57.85546875" style="26" customWidth="1"/>
    <col min="14339" max="14339" width="14.28515625" style="26" customWidth="1"/>
    <col min="14340" max="14340" width="14.140625" style="26" customWidth="1"/>
    <col min="14341" max="14592" width="9.140625" style="26"/>
    <col min="14593" max="14593" width="28.28515625" style="26" customWidth="1"/>
    <col min="14594" max="14594" width="57.85546875" style="26" customWidth="1"/>
    <col min="14595" max="14595" width="14.28515625" style="26" customWidth="1"/>
    <col min="14596" max="14596" width="14.140625" style="26" customWidth="1"/>
    <col min="14597" max="14848" width="9.140625" style="26"/>
    <col min="14849" max="14849" width="28.28515625" style="26" customWidth="1"/>
    <col min="14850" max="14850" width="57.85546875" style="26" customWidth="1"/>
    <col min="14851" max="14851" width="14.28515625" style="26" customWidth="1"/>
    <col min="14852" max="14852" width="14.140625" style="26" customWidth="1"/>
    <col min="14853" max="15104" width="9.140625" style="26"/>
    <col min="15105" max="15105" width="28.28515625" style="26" customWidth="1"/>
    <col min="15106" max="15106" width="57.85546875" style="26" customWidth="1"/>
    <col min="15107" max="15107" width="14.28515625" style="26" customWidth="1"/>
    <col min="15108" max="15108" width="14.140625" style="26" customWidth="1"/>
    <col min="15109" max="15360" width="9.140625" style="26"/>
    <col min="15361" max="15361" width="28.28515625" style="26" customWidth="1"/>
    <col min="15362" max="15362" width="57.85546875" style="26" customWidth="1"/>
    <col min="15363" max="15363" width="14.28515625" style="26" customWidth="1"/>
    <col min="15364" max="15364" width="14.140625" style="26" customWidth="1"/>
    <col min="15365" max="15616" width="9.140625" style="26"/>
    <col min="15617" max="15617" width="28.28515625" style="26" customWidth="1"/>
    <col min="15618" max="15618" width="57.85546875" style="26" customWidth="1"/>
    <col min="15619" max="15619" width="14.28515625" style="26" customWidth="1"/>
    <col min="15620" max="15620" width="14.140625" style="26" customWidth="1"/>
    <col min="15621" max="15872" width="9.140625" style="26"/>
    <col min="15873" max="15873" width="28.28515625" style="26" customWidth="1"/>
    <col min="15874" max="15874" width="57.85546875" style="26" customWidth="1"/>
    <col min="15875" max="15875" width="14.28515625" style="26" customWidth="1"/>
    <col min="15876" max="15876" width="14.140625" style="26" customWidth="1"/>
    <col min="15877" max="16128" width="9.140625" style="26"/>
    <col min="16129" max="16129" width="28.28515625" style="26" customWidth="1"/>
    <col min="16130" max="16130" width="57.85546875" style="26" customWidth="1"/>
    <col min="16131" max="16131" width="14.28515625" style="26" customWidth="1"/>
    <col min="16132" max="16132" width="14.140625" style="26" customWidth="1"/>
    <col min="16133" max="16384" width="9.140625" style="26"/>
  </cols>
  <sheetData>
    <row r="2" spans="1:4" s="52" customFormat="1">
      <c r="A2" s="81" t="s">
        <v>68</v>
      </c>
      <c r="B2" s="81"/>
      <c r="C2" s="81"/>
      <c r="D2" s="81"/>
    </row>
    <row r="3" spans="1:4" s="52" customFormat="1">
      <c r="A3" s="81" t="s">
        <v>267</v>
      </c>
      <c r="B3" s="81"/>
      <c r="C3" s="81"/>
      <c r="D3" s="81"/>
    </row>
    <row r="4" spans="1:4" s="52" customFormat="1">
      <c r="A4" s="81" t="s">
        <v>11</v>
      </c>
      <c r="B4" s="81"/>
      <c r="C4" s="81"/>
      <c r="D4" s="81"/>
    </row>
    <row r="5" spans="1:4" s="52" customFormat="1">
      <c r="A5" s="81" t="s">
        <v>285</v>
      </c>
      <c r="B5" s="81"/>
      <c r="C5" s="81"/>
      <c r="D5" s="81"/>
    </row>
    <row r="6" spans="1:4" s="52" customFormat="1">
      <c r="A6" s="81" t="s">
        <v>268</v>
      </c>
      <c r="B6" s="81"/>
      <c r="C6" s="81"/>
      <c r="D6" s="81"/>
    </row>
    <row r="7" spans="1:4" s="52" customFormat="1">
      <c r="A7" s="81" t="s">
        <v>11</v>
      </c>
      <c r="B7" s="81"/>
      <c r="C7" s="81"/>
      <c r="D7" s="81"/>
    </row>
    <row r="8" spans="1:4" s="52" customFormat="1">
      <c r="A8" s="81" t="s">
        <v>13</v>
      </c>
      <c r="B8" s="81"/>
      <c r="C8" s="81"/>
      <c r="D8" s="81"/>
    </row>
    <row r="9" spans="1:4" ht="96.75" customHeight="1">
      <c r="A9" s="82" t="s">
        <v>269</v>
      </c>
      <c r="B9" s="82"/>
      <c r="C9" s="82"/>
      <c r="D9" s="82"/>
    </row>
    <row r="10" spans="1:4">
      <c r="A10" s="21"/>
      <c r="B10" s="21"/>
      <c r="C10" s="21"/>
      <c r="D10" s="16" t="s">
        <v>28</v>
      </c>
    </row>
    <row r="11" spans="1:4">
      <c r="A11" s="94" t="s">
        <v>27</v>
      </c>
      <c r="B11" s="94" t="s">
        <v>66</v>
      </c>
      <c r="C11" s="96" t="s">
        <v>65</v>
      </c>
      <c r="D11" s="97"/>
    </row>
    <row r="12" spans="1:4">
      <c r="A12" s="95"/>
      <c r="B12" s="95"/>
      <c r="C12" s="22" t="s">
        <v>67</v>
      </c>
      <c r="D12" s="17" t="s">
        <v>69</v>
      </c>
    </row>
    <row r="13" spans="1:4">
      <c r="A13" s="23">
        <v>1</v>
      </c>
      <c r="B13" s="23">
        <v>2</v>
      </c>
      <c r="C13" s="23">
        <v>3</v>
      </c>
      <c r="D13" s="18">
        <v>4</v>
      </c>
    </row>
    <row r="14" spans="1:4">
      <c r="A14" s="58"/>
      <c r="B14" s="61" t="s">
        <v>30</v>
      </c>
      <c r="C14" s="62">
        <f>C15+C35</f>
        <v>3580.4</v>
      </c>
      <c r="D14" s="62">
        <f>D15+D35</f>
        <v>3580.7000000000003</v>
      </c>
    </row>
    <row r="15" spans="1:4" ht="37.5">
      <c r="A15" s="63" t="s">
        <v>31</v>
      </c>
      <c r="B15" s="61" t="s">
        <v>32</v>
      </c>
      <c r="C15" s="62">
        <f>C16+C19+C22+C27+C29+C33</f>
        <v>2904</v>
      </c>
      <c r="D15" s="62">
        <f>D16+D19+D22+D27+D29+D33</f>
        <v>2904.3</v>
      </c>
    </row>
    <row r="16" spans="1:4" ht="37.5">
      <c r="A16" s="63" t="s">
        <v>33</v>
      </c>
      <c r="B16" s="61" t="s">
        <v>34</v>
      </c>
      <c r="C16" s="62">
        <f>C17</f>
        <v>8</v>
      </c>
      <c r="D16" s="62">
        <f>D17</f>
        <v>8</v>
      </c>
    </row>
    <row r="17" spans="1:4">
      <c r="A17" s="24" t="s">
        <v>35</v>
      </c>
      <c r="B17" s="25" t="s">
        <v>36</v>
      </c>
      <c r="C17" s="32">
        <f>C18</f>
        <v>8</v>
      </c>
      <c r="D17" s="32">
        <f>D18</f>
        <v>8</v>
      </c>
    </row>
    <row r="18" spans="1:4" ht="131.25">
      <c r="A18" s="24" t="s">
        <v>37</v>
      </c>
      <c r="B18" s="25" t="s">
        <v>38</v>
      </c>
      <c r="C18" s="32">
        <v>8</v>
      </c>
      <c r="D18" s="32">
        <v>8</v>
      </c>
    </row>
    <row r="19" spans="1:4" ht="37.5">
      <c r="A19" s="63" t="s">
        <v>39</v>
      </c>
      <c r="B19" s="61" t="s">
        <v>40</v>
      </c>
      <c r="C19" s="62">
        <f>C20</f>
        <v>1.5</v>
      </c>
      <c r="D19" s="62">
        <f>D20</f>
        <v>1.5</v>
      </c>
    </row>
    <row r="20" spans="1:4">
      <c r="A20" s="24" t="s">
        <v>41</v>
      </c>
      <c r="B20" s="25" t="s">
        <v>42</v>
      </c>
      <c r="C20" s="32">
        <f>C21</f>
        <v>1.5</v>
      </c>
      <c r="D20" s="32">
        <f>D21</f>
        <v>1.5</v>
      </c>
    </row>
    <row r="21" spans="1:4">
      <c r="A21" s="24" t="s">
        <v>43</v>
      </c>
      <c r="B21" s="25" t="s">
        <v>42</v>
      </c>
      <c r="C21" s="32">
        <v>1.5</v>
      </c>
      <c r="D21" s="32">
        <v>1.5</v>
      </c>
    </row>
    <row r="22" spans="1:4" ht="37.5">
      <c r="A22" s="63" t="s">
        <v>44</v>
      </c>
      <c r="B22" s="61" t="s">
        <v>45</v>
      </c>
      <c r="C22" s="62">
        <f>C23+C24</f>
        <v>2890</v>
      </c>
      <c r="D22" s="62">
        <f>D23+D24</f>
        <v>2890.3</v>
      </c>
    </row>
    <row r="23" spans="1:4" ht="75">
      <c r="A23" s="24" t="s">
        <v>210</v>
      </c>
      <c r="B23" s="25" t="s">
        <v>46</v>
      </c>
      <c r="C23" s="32">
        <v>32</v>
      </c>
      <c r="D23" s="32">
        <v>32.299999999999997</v>
      </c>
    </row>
    <row r="24" spans="1:4">
      <c r="A24" s="24" t="s">
        <v>47</v>
      </c>
      <c r="B24" s="25" t="s">
        <v>48</v>
      </c>
      <c r="C24" s="32">
        <f>C25+C26</f>
        <v>2858</v>
      </c>
      <c r="D24" s="32">
        <f>D25+D26</f>
        <v>2858</v>
      </c>
    </row>
    <row r="25" spans="1:4" ht="56.25">
      <c r="A25" s="24" t="s">
        <v>211</v>
      </c>
      <c r="B25" s="25" t="s">
        <v>212</v>
      </c>
      <c r="C25" s="32">
        <v>2630</v>
      </c>
      <c r="D25" s="32">
        <v>2630</v>
      </c>
    </row>
    <row r="26" spans="1:4" ht="56.25">
      <c r="A26" s="24" t="s">
        <v>213</v>
      </c>
      <c r="B26" s="25" t="s">
        <v>214</v>
      </c>
      <c r="C26" s="32">
        <v>228</v>
      </c>
      <c r="D26" s="32">
        <v>228</v>
      </c>
    </row>
    <row r="27" spans="1:4" ht="37.5">
      <c r="A27" s="63" t="s">
        <v>216</v>
      </c>
      <c r="B27" s="61" t="s">
        <v>49</v>
      </c>
      <c r="C27" s="62">
        <f>C28</f>
        <v>4</v>
      </c>
      <c r="D27" s="62">
        <f>D28</f>
        <v>4</v>
      </c>
    </row>
    <row r="28" spans="1:4" ht="131.25">
      <c r="A28" s="24" t="s">
        <v>215</v>
      </c>
      <c r="B28" s="25" t="s">
        <v>50</v>
      </c>
      <c r="C28" s="32">
        <v>4</v>
      </c>
      <c r="D28" s="32">
        <v>4</v>
      </c>
    </row>
    <row r="29" spans="1:4" ht="75">
      <c r="A29" s="63" t="s">
        <v>51</v>
      </c>
      <c r="B29" s="61" t="s">
        <v>2</v>
      </c>
      <c r="C29" s="62">
        <f>C30+C32</f>
        <v>0</v>
      </c>
      <c r="D29" s="62">
        <f>D30+D32</f>
        <v>0</v>
      </c>
    </row>
    <row r="30" spans="1:4" ht="150">
      <c r="A30" s="24" t="s">
        <v>52</v>
      </c>
      <c r="B30" s="25" t="s">
        <v>53</v>
      </c>
      <c r="C30" s="32">
        <f>C31</f>
        <v>0</v>
      </c>
      <c r="D30" s="32">
        <f>D31</f>
        <v>0</v>
      </c>
    </row>
    <row r="31" spans="1:4" ht="56.25">
      <c r="A31" s="24" t="s">
        <v>245</v>
      </c>
      <c r="B31" s="25" t="s">
        <v>244</v>
      </c>
      <c r="C31" s="32"/>
      <c r="D31" s="32"/>
    </row>
    <row r="32" spans="1:4" ht="112.5">
      <c r="A32" s="57" t="s">
        <v>142</v>
      </c>
      <c r="B32" s="25" t="s">
        <v>143</v>
      </c>
      <c r="C32" s="32"/>
      <c r="D32" s="32"/>
    </row>
    <row r="33" spans="1:4" ht="56.25">
      <c r="A33" s="63" t="s">
        <v>55</v>
      </c>
      <c r="B33" s="61" t="s">
        <v>3</v>
      </c>
      <c r="C33" s="62">
        <f>C34</f>
        <v>0.5</v>
      </c>
      <c r="D33" s="62">
        <f>D34</f>
        <v>0.5</v>
      </c>
    </row>
    <row r="34" spans="1:4" ht="56.25">
      <c r="A34" s="24" t="s">
        <v>117</v>
      </c>
      <c r="B34" s="25" t="s">
        <v>170</v>
      </c>
      <c r="C34" s="32">
        <v>0.5</v>
      </c>
      <c r="D34" s="32">
        <v>0.5</v>
      </c>
    </row>
    <row r="35" spans="1:4">
      <c r="A35" s="63">
        <v>2E+16</v>
      </c>
      <c r="B35" s="61" t="s">
        <v>60</v>
      </c>
      <c r="C35" s="62">
        <f>C36</f>
        <v>676.4</v>
      </c>
      <c r="D35" s="62">
        <f>D36</f>
        <v>676.4</v>
      </c>
    </row>
    <row r="36" spans="1:4" ht="56.25">
      <c r="A36" s="63">
        <v>2.02E+16</v>
      </c>
      <c r="B36" s="61" t="s">
        <v>61</v>
      </c>
      <c r="C36" s="65">
        <f>C37+C38+C39+C40+C41</f>
        <v>676.4</v>
      </c>
      <c r="D36" s="65">
        <f>D37+D38+D39+D40+D41</f>
        <v>676.4</v>
      </c>
    </row>
    <row r="37" spans="1:4" ht="37.5">
      <c r="A37" s="24" t="s">
        <v>246</v>
      </c>
      <c r="B37" s="25" t="s">
        <v>248</v>
      </c>
      <c r="C37" s="69"/>
      <c r="D37" s="69"/>
    </row>
    <row r="38" spans="1:4" ht="56.25">
      <c r="A38" s="24" t="s">
        <v>247</v>
      </c>
      <c r="B38" s="25" t="s">
        <v>249</v>
      </c>
      <c r="C38" s="48"/>
      <c r="D38" s="48"/>
    </row>
    <row r="39" spans="1:4" ht="75">
      <c r="A39" s="57" t="s">
        <v>217</v>
      </c>
      <c r="B39" s="25" t="s">
        <v>218</v>
      </c>
      <c r="C39" s="67">
        <v>46.4</v>
      </c>
      <c r="D39" s="67">
        <v>46.4</v>
      </c>
    </row>
    <row r="40" spans="1:4" ht="112.5">
      <c r="A40" s="57" t="s">
        <v>221</v>
      </c>
      <c r="B40" s="25" t="s">
        <v>222</v>
      </c>
      <c r="C40" s="67">
        <v>130</v>
      </c>
      <c r="D40" s="67">
        <v>130</v>
      </c>
    </row>
    <row r="41" spans="1:4" ht="56.25">
      <c r="A41" s="57" t="s">
        <v>220</v>
      </c>
      <c r="B41" s="25" t="s">
        <v>219</v>
      </c>
      <c r="C41" s="68">
        <v>500</v>
      </c>
      <c r="D41" s="68">
        <v>500</v>
      </c>
    </row>
    <row r="42" spans="1:4" ht="37.5" hidden="1">
      <c r="A42" s="24">
        <v>1.16E+16</v>
      </c>
      <c r="B42" s="25" t="s">
        <v>57</v>
      </c>
      <c r="C42" s="25"/>
      <c r="D42" s="19"/>
    </row>
    <row r="43" spans="1:4" ht="56.25" hidden="1">
      <c r="A43" s="24">
        <v>1.16900501000001E+16</v>
      </c>
      <c r="B43" s="25" t="s">
        <v>58</v>
      </c>
      <c r="C43" s="25"/>
      <c r="D43" s="19"/>
    </row>
    <row r="44" spans="1:4" hidden="1">
      <c r="A44" s="24">
        <v>2E+16</v>
      </c>
      <c r="B44" s="25" t="s">
        <v>60</v>
      </c>
      <c r="C44" s="25"/>
      <c r="D44" s="19"/>
    </row>
    <row r="45" spans="1:4" ht="56.25" hidden="1">
      <c r="A45" s="24">
        <v>2.02E+16</v>
      </c>
      <c r="B45" s="25" t="s">
        <v>61</v>
      </c>
      <c r="C45" s="25"/>
      <c r="D45" s="19"/>
    </row>
    <row r="46" spans="1:4" hidden="1">
      <c r="A46" s="24">
        <v>2.0204E+16</v>
      </c>
      <c r="B46" s="25" t="s">
        <v>62</v>
      </c>
      <c r="C46" s="25"/>
      <c r="D46" s="19"/>
    </row>
    <row r="47" spans="1:4" ht="37.5" hidden="1">
      <c r="A47" s="24">
        <v>2.02049991000001E+16</v>
      </c>
      <c r="B47" s="25" t="s">
        <v>63</v>
      </c>
      <c r="C47" s="25"/>
      <c r="D47" s="19"/>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79" fitToHeight="4" orientation="portrait" horizontalDpi="180" verticalDpi="180" r:id="rId1"/>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topLeftCell="A55" zoomScale="80" zoomScaleNormal="80" workbookViewId="0">
      <selection activeCell="A4" sqref="A4:E4"/>
    </sheetView>
  </sheetViews>
  <sheetFormatPr defaultRowHeight="15.75"/>
  <cols>
    <col min="1" max="1" width="55.7109375" style="10" customWidth="1"/>
    <col min="2" max="2" width="12" style="35" customWidth="1"/>
    <col min="3" max="3" width="12" style="36" customWidth="1"/>
    <col min="4" max="4" width="8.28515625" style="36" customWidth="1"/>
    <col min="5" max="5" width="15.5703125" style="38"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71" customFormat="1" ht="18.75">
      <c r="A1" s="98" t="s">
        <v>70</v>
      </c>
      <c r="B1" s="98"/>
      <c r="C1" s="98"/>
      <c r="D1" s="98"/>
      <c r="E1" s="98"/>
    </row>
    <row r="2" spans="1:6" s="71" customFormat="1" ht="18.75" customHeight="1">
      <c r="A2" s="98" t="s">
        <v>270</v>
      </c>
      <c r="B2" s="98"/>
      <c r="C2" s="98"/>
      <c r="D2" s="98"/>
      <c r="E2" s="98"/>
    </row>
    <row r="3" spans="1:6" s="71" customFormat="1" ht="18.75" customHeight="1">
      <c r="A3" s="98" t="s">
        <v>11</v>
      </c>
      <c r="B3" s="98"/>
      <c r="C3" s="98"/>
      <c r="D3" s="98"/>
      <c r="E3" s="98"/>
    </row>
    <row r="4" spans="1:6" s="71" customFormat="1" ht="18.75">
      <c r="A4" s="98" t="s">
        <v>285</v>
      </c>
      <c r="B4" s="98"/>
      <c r="C4" s="98"/>
      <c r="D4" s="98"/>
      <c r="E4" s="98"/>
    </row>
    <row r="5" spans="1:6" s="71" customFormat="1" ht="18.75" customHeight="1">
      <c r="A5" s="98" t="s">
        <v>271</v>
      </c>
      <c r="B5" s="98"/>
      <c r="C5" s="98"/>
      <c r="D5" s="98"/>
      <c r="E5" s="98"/>
    </row>
    <row r="6" spans="1:6" s="71" customFormat="1" ht="18.75" customHeight="1">
      <c r="A6" s="98" t="s">
        <v>11</v>
      </c>
      <c r="B6" s="98"/>
      <c r="C6" s="98"/>
      <c r="D6" s="98"/>
      <c r="E6" s="98"/>
    </row>
    <row r="7" spans="1:6" s="71" customFormat="1" ht="18.75" customHeight="1">
      <c r="A7" s="98" t="s">
        <v>13</v>
      </c>
      <c r="B7" s="98"/>
      <c r="C7" s="98"/>
      <c r="D7" s="98"/>
      <c r="E7" s="98"/>
    </row>
    <row r="8" spans="1:6" ht="18.75">
      <c r="A8" s="99"/>
      <c r="B8" s="99"/>
      <c r="C8" s="99"/>
      <c r="D8" s="99"/>
      <c r="E8" s="99"/>
    </row>
    <row r="9" spans="1:6" ht="102.75" customHeight="1">
      <c r="A9" s="100" t="s">
        <v>272</v>
      </c>
      <c r="B9" s="100"/>
      <c r="C9" s="100"/>
      <c r="D9" s="100"/>
      <c r="E9" s="100"/>
      <c r="F9" s="1"/>
    </row>
    <row r="10" spans="1:6" s="10" customFormat="1">
      <c r="A10" s="101"/>
      <c r="B10" s="101"/>
      <c r="C10" s="101"/>
      <c r="D10" s="101"/>
      <c r="E10" s="101"/>
    </row>
    <row r="11" spans="1:6" ht="37.5">
      <c r="A11" s="23" t="s">
        <v>71</v>
      </c>
      <c r="B11" s="72" t="s">
        <v>72</v>
      </c>
      <c r="C11" s="73" t="s">
        <v>224</v>
      </c>
      <c r="D11" s="73" t="s">
        <v>74</v>
      </c>
      <c r="E11" s="74" t="s">
        <v>253</v>
      </c>
    </row>
    <row r="12" spans="1:6" ht="18.75">
      <c r="A12" s="22">
        <v>1</v>
      </c>
      <c r="B12" s="75">
        <v>3</v>
      </c>
      <c r="C12" s="59">
        <v>4</v>
      </c>
      <c r="D12" s="59">
        <v>5</v>
      </c>
      <c r="E12" s="76">
        <v>6</v>
      </c>
    </row>
    <row r="13" spans="1:6" ht="18.75">
      <c r="A13" s="58" t="s">
        <v>30</v>
      </c>
      <c r="B13" s="72"/>
      <c r="C13" s="73"/>
      <c r="D13" s="73"/>
      <c r="E13" s="44">
        <f>E14+E29+E35+E45+E52+E66</f>
        <v>3580.1000000000004</v>
      </c>
    </row>
    <row r="14" spans="1:6" s="8" customFormat="1" ht="37.5">
      <c r="A14" s="58" t="s">
        <v>76</v>
      </c>
      <c r="B14" s="72" t="s">
        <v>77</v>
      </c>
      <c r="C14" s="73"/>
      <c r="D14" s="73"/>
      <c r="E14" s="44">
        <f>E15+E19+E25</f>
        <v>1293.9000000000001</v>
      </c>
    </row>
    <row r="15" spans="1:6" ht="56.25">
      <c r="A15" s="57" t="s">
        <v>243</v>
      </c>
      <c r="B15" s="75" t="s">
        <v>235</v>
      </c>
      <c r="C15" s="59"/>
      <c r="D15" s="59"/>
      <c r="E15" s="39">
        <f>E16</f>
        <v>412.8</v>
      </c>
    </row>
    <row r="16" spans="1:6" ht="112.5">
      <c r="A16" s="57" t="s">
        <v>273</v>
      </c>
      <c r="B16" s="75" t="s">
        <v>235</v>
      </c>
      <c r="C16" s="59">
        <v>2900000</v>
      </c>
      <c r="D16" s="59"/>
      <c r="E16" s="39">
        <f>E17</f>
        <v>412.8</v>
      </c>
    </row>
    <row r="17" spans="1:5" ht="18.75">
      <c r="A17" s="57" t="s">
        <v>242</v>
      </c>
      <c r="B17" s="75" t="s">
        <v>235</v>
      </c>
      <c r="C17" s="59">
        <v>2900203</v>
      </c>
      <c r="D17" s="59"/>
      <c r="E17" s="39">
        <f>E18</f>
        <v>412.8</v>
      </c>
    </row>
    <row r="18" spans="1:5" ht="112.5">
      <c r="A18" s="57" t="s">
        <v>79</v>
      </c>
      <c r="B18" s="75" t="s">
        <v>235</v>
      </c>
      <c r="C18" s="59">
        <v>2900203</v>
      </c>
      <c r="D18" s="59">
        <v>100</v>
      </c>
      <c r="E18" s="39">
        <v>412.8</v>
      </c>
    </row>
    <row r="19" spans="1:5" ht="93.75">
      <c r="A19" s="57" t="s">
        <v>82</v>
      </c>
      <c r="B19" s="75" t="s">
        <v>83</v>
      </c>
      <c r="C19" s="59"/>
      <c r="D19" s="59"/>
      <c r="E19" s="39">
        <f>E20</f>
        <v>880.1</v>
      </c>
    </row>
    <row r="20" spans="1:5" ht="112.5">
      <c r="A20" s="57" t="s">
        <v>274</v>
      </c>
      <c r="B20" s="75" t="s">
        <v>83</v>
      </c>
      <c r="C20" s="59">
        <v>2900000</v>
      </c>
      <c r="D20" s="59"/>
      <c r="E20" s="39">
        <f>E21</f>
        <v>880.1</v>
      </c>
    </row>
    <row r="21" spans="1:5" ht="37.5">
      <c r="A21" s="57" t="s">
        <v>78</v>
      </c>
      <c r="B21" s="75" t="s">
        <v>83</v>
      </c>
      <c r="C21" s="59">
        <v>2900204</v>
      </c>
      <c r="D21" s="59"/>
      <c r="E21" s="39">
        <f>E22+E23+E24</f>
        <v>880.1</v>
      </c>
    </row>
    <row r="22" spans="1:5" ht="112.5">
      <c r="A22" s="57" t="s">
        <v>79</v>
      </c>
      <c r="B22" s="75" t="s">
        <v>83</v>
      </c>
      <c r="C22" s="59">
        <v>2900204</v>
      </c>
      <c r="D22" s="59">
        <v>100</v>
      </c>
      <c r="E22" s="39">
        <v>589.20000000000005</v>
      </c>
    </row>
    <row r="23" spans="1:5" ht="37.5">
      <c r="A23" s="57" t="s">
        <v>80</v>
      </c>
      <c r="B23" s="75" t="s">
        <v>83</v>
      </c>
      <c r="C23" s="59">
        <v>2900204</v>
      </c>
      <c r="D23" s="59">
        <v>200</v>
      </c>
      <c r="E23" s="39">
        <v>255.9</v>
      </c>
    </row>
    <row r="24" spans="1:5" ht="18.75">
      <c r="A24" s="57" t="s">
        <v>81</v>
      </c>
      <c r="B24" s="75" t="s">
        <v>83</v>
      </c>
      <c r="C24" s="59">
        <v>2900204</v>
      </c>
      <c r="D24" s="59">
        <v>800</v>
      </c>
      <c r="E24" s="39">
        <v>35</v>
      </c>
    </row>
    <row r="25" spans="1:5" s="8" customFormat="1" ht="18.75">
      <c r="A25" s="58" t="s">
        <v>84</v>
      </c>
      <c r="B25" s="72" t="s">
        <v>85</v>
      </c>
      <c r="C25" s="73"/>
      <c r="D25" s="73"/>
      <c r="E25" s="44">
        <f>E26</f>
        <v>1</v>
      </c>
    </row>
    <row r="26" spans="1:5" ht="18.75">
      <c r="A26" s="57" t="s">
        <v>86</v>
      </c>
      <c r="B26" s="75" t="s">
        <v>85</v>
      </c>
      <c r="C26" s="59">
        <v>9900000</v>
      </c>
      <c r="D26" s="59"/>
      <c r="E26" s="39">
        <f>E27</f>
        <v>1</v>
      </c>
    </row>
    <row r="27" spans="1:5" ht="18.75">
      <c r="A27" s="57" t="s">
        <v>87</v>
      </c>
      <c r="B27" s="75" t="s">
        <v>85</v>
      </c>
      <c r="C27" s="59">
        <v>9900750</v>
      </c>
      <c r="D27" s="59"/>
      <c r="E27" s="39">
        <f>E28</f>
        <v>1</v>
      </c>
    </row>
    <row r="28" spans="1:5" ht="18.75">
      <c r="A28" s="57" t="s">
        <v>81</v>
      </c>
      <c r="B28" s="75" t="s">
        <v>85</v>
      </c>
      <c r="C28" s="59">
        <v>9900750</v>
      </c>
      <c r="D28" s="59">
        <v>800</v>
      </c>
      <c r="E28" s="39">
        <v>1</v>
      </c>
    </row>
    <row r="29" spans="1:5" s="8" customFormat="1" ht="18.75">
      <c r="A29" s="58" t="s">
        <v>225</v>
      </c>
      <c r="B29" s="72" t="s">
        <v>236</v>
      </c>
      <c r="C29" s="73"/>
      <c r="D29" s="73"/>
      <c r="E29" s="44">
        <f>E30</f>
        <v>46.4</v>
      </c>
    </row>
    <row r="30" spans="1:5" ht="37.5">
      <c r="A30" s="57" t="s">
        <v>226</v>
      </c>
      <c r="B30" s="75" t="s">
        <v>237</v>
      </c>
      <c r="C30" s="59"/>
      <c r="D30" s="59"/>
      <c r="E30" s="39">
        <f>E31</f>
        <v>46.4</v>
      </c>
    </row>
    <row r="31" spans="1:5" ht="18.75">
      <c r="A31" s="57" t="s">
        <v>86</v>
      </c>
      <c r="B31" s="75" t="s">
        <v>237</v>
      </c>
      <c r="C31" s="59">
        <v>9900000</v>
      </c>
      <c r="D31" s="59"/>
      <c r="E31" s="39">
        <f>E32</f>
        <v>46.4</v>
      </c>
    </row>
    <row r="32" spans="1:5" ht="75">
      <c r="A32" s="57" t="s">
        <v>227</v>
      </c>
      <c r="B32" s="75" t="s">
        <v>237</v>
      </c>
      <c r="C32" s="59">
        <v>9905118</v>
      </c>
      <c r="D32" s="59"/>
      <c r="E32" s="39">
        <f>E33+E34</f>
        <v>46.4</v>
      </c>
    </row>
    <row r="33" spans="1:5" ht="18.75">
      <c r="A33" s="57" t="s">
        <v>104</v>
      </c>
      <c r="B33" s="75" t="s">
        <v>237</v>
      </c>
      <c r="C33" s="59">
        <v>9905118</v>
      </c>
      <c r="D33" s="59">
        <v>100</v>
      </c>
      <c r="E33" s="39">
        <v>44</v>
      </c>
    </row>
    <row r="34" spans="1:5" ht="37.5">
      <c r="A34" s="57" t="s">
        <v>80</v>
      </c>
      <c r="B34" s="75" t="s">
        <v>237</v>
      </c>
      <c r="C34" s="59">
        <v>9905118</v>
      </c>
      <c r="D34" s="59">
        <v>200</v>
      </c>
      <c r="E34" s="39">
        <v>2.4</v>
      </c>
    </row>
    <row r="35" spans="1:5" s="8" customFormat="1" ht="56.25">
      <c r="A35" s="58" t="s">
        <v>228</v>
      </c>
      <c r="B35" s="72" t="s">
        <v>241</v>
      </c>
      <c r="C35" s="73"/>
      <c r="D35" s="73"/>
      <c r="E35" s="44">
        <f>E36+E40</f>
        <v>44</v>
      </c>
    </row>
    <row r="36" spans="1:5" ht="75">
      <c r="A36" s="57" t="s">
        <v>229</v>
      </c>
      <c r="B36" s="75" t="s">
        <v>238</v>
      </c>
      <c r="C36" s="59"/>
      <c r="D36" s="59"/>
      <c r="E36" s="39">
        <f>E37</f>
        <v>1</v>
      </c>
    </row>
    <row r="37" spans="1:5" ht="131.25">
      <c r="A37" s="57" t="s">
        <v>275</v>
      </c>
      <c r="B37" s="75" t="s">
        <v>238</v>
      </c>
      <c r="C37" s="59">
        <v>1600000</v>
      </c>
      <c r="D37" s="59"/>
      <c r="E37" s="39">
        <f>E38</f>
        <v>1</v>
      </c>
    </row>
    <row r="38" spans="1:5" ht="37.5">
      <c r="A38" s="57" t="s">
        <v>230</v>
      </c>
      <c r="B38" s="75" t="s">
        <v>238</v>
      </c>
      <c r="C38" s="59">
        <v>1602191</v>
      </c>
      <c r="D38" s="59"/>
      <c r="E38" s="39">
        <f>E39</f>
        <v>1</v>
      </c>
    </row>
    <row r="39" spans="1:5" ht="37.5">
      <c r="A39" s="57" t="s">
        <v>80</v>
      </c>
      <c r="B39" s="75" t="s">
        <v>238</v>
      </c>
      <c r="C39" s="59">
        <v>1602191</v>
      </c>
      <c r="D39" s="59">
        <v>200</v>
      </c>
      <c r="E39" s="39">
        <v>1</v>
      </c>
    </row>
    <row r="40" spans="1:5" ht="18.75">
      <c r="A40" s="57" t="s">
        <v>231</v>
      </c>
      <c r="B40" s="75" t="s">
        <v>239</v>
      </c>
      <c r="C40" s="59"/>
      <c r="D40" s="59"/>
      <c r="E40" s="39">
        <f>E41</f>
        <v>43</v>
      </c>
    </row>
    <row r="41" spans="1:5" ht="75">
      <c r="A41" s="57" t="s">
        <v>276</v>
      </c>
      <c r="B41" s="75" t="s">
        <v>239</v>
      </c>
      <c r="C41" s="59">
        <v>2600000</v>
      </c>
      <c r="D41" s="59"/>
      <c r="E41" s="39">
        <f>E42</f>
        <v>43</v>
      </c>
    </row>
    <row r="42" spans="1:5" ht="37.5">
      <c r="A42" s="57" t="s">
        <v>232</v>
      </c>
      <c r="B42" s="75" t="s">
        <v>239</v>
      </c>
      <c r="C42" s="59">
        <v>2602430</v>
      </c>
      <c r="D42" s="59"/>
      <c r="E42" s="39">
        <f>E43+E44</f>
        <v>43</v>
      </c>
    </row>
    <row r="43" spans="1:5" ht="95.25" customHeight="1">
      <c r="A43" s="57" t="s">
        <v>79</v>
      </c>
      <c r="B43" s="75" t="s">
        <v>239</v>
      </c>
      <c r="C43" s="59">
        <v>2602430</v>
      </c>
      <c r="D43" s="59">
        <v>100</v>
      </c>
      <c r="E43" s="39"/>
    </row>
    <row r="44" spans="1:5" ht="37.5">
      <c r="A44" s="57" t="s">
        <v>80</v>
      </c>
      <c r="B44" s="75" t="s">
        <v>239</v>
      </c>
      <c r="C44" s="59">
        <v>2602430</v>
      </c>
      <c r="D44" s="59">
        <v>200</v>
      </c>
      <c r="E44" s="39">
        <v>43</v>
      </c>
    </row>
    <row r="45" spans="1:5" s="8" customFormat="1" ht="18.75">
      <c r="A45" s="58" t="s">
        <v>88</v>
      </c>
      <c r="B45" s="72" t="s">
        <v>89</v>
      </c>
      <c r="C45" s="73"/>
      <c r="D45" s="73"/>
      <c r="E45" s="44">
        <f>E46</f>
        <v>480</v>
      </c>
    </row>
    <row r="46" spans="1:5" ht="18.75">
      <c r="A46" s="57" t="s">
        <v>233</v>
      </c>
      <c r="B46" s="75" t="s">
        <v>90</v>
      </c>
      <c r="C46" s="59"/>
      <c r="D46" s="59"/>
      <c r="E46" s="39">
        <f>E47</f>
        <v>480</v>
      </c>
    </row>
    <row r="47" spans="1:5" ht="93.75">
      <c r="A47" s="57" t="s">
        <v>277</v>
      </c>
      <c r="B47" s="75" t="s">
        <v>90</v>
      </c>
      <c r="C47" s="59">
        <v>2100000</v>
      </c>
      <c r="D47" s="59"/>
      <c r="E47" s="39">
        <f>E48+E50</f>
        <v>480</v>
      </c>
    </row>
    <row r="48" spans="1:5" ht="18.75">
      <c r="A48" s="57" t="s">
        <v>233</v>
      </c>
      <c r="B48" s="75" t="s">
        <v>90</v>
      </c>
      <c r="C48" s="59">
        <v>2100315</v>
      </c>
      <c r="D48" s="59"/>
      <c r="E48" s="39">
        <v>130</v>
      </c>
    </row>
    <row r="49" spans="1:5" ht="37.5">
      <c r="A49" s="57" t="s">
        <v>80</v>
      </c>
      <c r="B49" s="75" t="s">
        <v>90</v>
      </c>
      <c r="C49" s="59">
        <v>2100315</v>
      </c>
      <c r="D49" s="59">
        <v>200</v>
      </c>
      <c r="E49" s="39">
        <v>130</v>
      </c>
    </row>
    <row r="50" spans="1:5" ht="93.75">
      <c r="A50" s="57" t="s">
        <v>240</v>
      </c>
      <c r="B50" s="75" t="s">
        <v>90</v>
      </c>
      <c r="C50" s="59">
        <v>2107404</v>
      </c>
      <c r="D50" s="59"/>
      <c r="E50" s="39">
        <f>E51</f>
        <v>350</v>
      </c>
    </row>
    <row r="51" spans="1:5" ht="37.5">
      <c r="A51" s="57" t="s">
        <v>80</v>
      </c>
      <c r="B51" s="75" t="s">
        <v>90</v>
      </c>
      <c r="C51" s="59">
        <v>2107404</v>
      </c>
      <c r="D51" s="59">
        <v>200</v>
      </c>
      <c r="E51" s="39">
        <v>350</v>
      </c>
    </row>
    <row r="52" spans="1:5" s="8" customFormat="1" ht="37.5">
      <c r="A52" s="58" t="s">
        <v>91</v>
      </c>
      <c r="B52" s="72" t="s">
        <v>92</v>
      </c>
      <c r="C52" s="73"/>
      <c r="D52" s="73"/>
      <c r="E52" s="44">
        <f>E53+E57+E60</f>
        <v>1715.8</v>
      </c>
    </row>
    <row r="53" spans="1:5" ht="112.5">
      <c r="A53" s="57" t="s">
        <v>278</v>
      </c>
      <c r="B53" s="75" t="s">
        <v>94</v>
      </c>
      <c r="C53" s="59"/>
      <c r="D53" s="59"/>
      <c r="E53" s="39">
        <f>E54</f>
        <v>0</v>
      </c>
    </row>
    <row r="54" spans="1:5" ht="18.75">
      <c r="A54" s="57" t="s">
        <v>93</v>
      </c>
      <c r="B54" s="75" t="s">
        <v>94</v>
      </c>
      <c r="C54" s="59">
        <v>2400352</v>
      </c>
      <c r="D54" s="59"/>
      <c r="E54" s="39">
        <f>E55</f>
        <v>0</v>
      </c>
    </row>
    <row r="55" spans="1:5" ht="44.25" customHeight="1">
      <c r="A55" s="57" t="s">
        <v>234</v>
      </c>
      <c r="B55" s="75" t="s">
        <v>94</v>
      </c>
      <c r="C55" s="59">
        <v>2400352</v>
      </c>
      <c r="D55" s="59"/>
      <c r="E55" s="39">
        <f>E56</f>
        <v>0</v>
      </c>
    </row>
    <row r="56" spans="1:5" ht="37.5">
      <c r="A56" s="57" t="s">
        <v>80</v>
      </c>
      <c r="B56" s="75" t="s">
        <v>94</v>
      </c>
      <c r="C56" s="59">
        <v>2400352</v>
      </c>
      <c r="D56" s="59">
        <v>200</v>
      </c>
      <c r="E56" s="39"/>
    </row>
    <row r="57" spans="1:5" ht="18.75">
      <c r="A57" s="57" t="s">
        <v>95</v>
      </c>
      <c r="B57" s="75" t="s">
        <v>96</v>
      </c>
      <c r="C57" s="59">
        <v>2400351</v>
      </c>
      <c r="D57" s="59"/>
      <c r="E57" s="39">
        <f>E58</f>
        <v>1200</v>
      </c>
    </row>
    <row r="58" spans="1:5" ht="18.75">
      <c r="A58" s="57" t="s">
        <v>111</v>
      </c>
      <c r="B58" s="75" t="s">
        <v>96</v>
      </c>
      <c r="C58" s="59">
        <v>2400351</v>
      </c>
      <c r="D58" s="59"/>
      <c r="E58" s="39">
        <f>E59</f>
        <v>1200</v>
      </c>
    </row>
    <row r="59" spans="1:5" ht="37.5">
      <c r="A59" s="57" t="s">
        <v>80</v>
      </c>
      <c r="B59" s="75" t="s">
        <v>96</v>
      </c>
      <c r="C59" s="59">
        <v>2400351</v>
      </c>
      <c r="D59" s="59">
        <v>200</v>
      </c>
      <c r="E59" s="39">
        <v>1200</v>
      </c>
    </row>
    <row r="60" spans="1:5" ht="18.75">
      <c r="A60" s="57" t="s">
        <v>97</v>
      </c>
      <c r="B60" s="75" t="s">
        <v>98</v>
      </c>
      <c r="C60" s="59"/>
      <c r="D60" s="59"/>
      <c r="E60" s="39">
        <f>E61+E63</f>
        <v>515.79999999999995</v>
      </c>
    </row>
    <row r="61" spans="1:5" ht="93.75">
      <c r="A61" s="57" t="s">
        <v>240</v>
      </c>
      <c r="B61" s="75" t="s">
        <v>98</v>
      </c>
      <c r="C61" s="59">
        <v>2407404</v>
      </c>
      <c r="D61" s="59"/>
      <c r="E61" s="39">
        <f>E62</f>
        <v>150</v>
      </c>
    </row>
    <row r="62" spans="1:5" ht="37.5">
      <c r="A62" s="57" t="s">
        <v>80</v>
      </c>
      <c r="B62" s="75" t="s">
        <v>98</v>
      </c>
      <c r="C62" s="59">
        <v>2407404</v>
      </c>
      <c r="D62" s="59">
        <v>200</v>
      </c>
      <c r="E62" s="39">
        <v>150</v>
      </c>
    </row>
    <row r="63" spans="1:5" ht="37.5">
      <c r="A63" s="57" t="s">
        <v>99</v>
      </c>
      <c r="B63" s="75" t="s">
        <v>98</v>
      </c>
      <c r="C63" s="59">
        <v>2400605</v>
      </c>
      <c r="D63" s="59"/>
      <c r="E63" s="39">
        <f>E64+E65</f>
        <v>365.8</v>
      </c>
    </row>
    <row r="64" spans="1:5" ht="96.75" customHeight="1">
      <c r="A64" s="57" t="s">
        <v>79</v>
      </c>
      <c r="B64" s="75" t="s">
        <v>98</v>
      </c>
      <c r="C64" s="59">
        <v>2400605</v>
      </c>
      <c r="D64" s="59">
        <v>100</v>
      </c>
      <c r="E64" s="39">
        <v>120.2</v>
      </c>
    </row>
    <row r="65" spans="1:5" ht="37.5">
      <c r="A65" s="57" t="s">
        <v>80</v>
      </c>
      <c r="B65" s="75" t="s">
        <v>98</v>
      </c>
      <c r="C65" s="59">
        <v>2400605</v>
      </c>
      <c r="D65" s="59">
        <v>200</v>
      </c>
      <c r="E65" s="39">
        <v>245.6</v>
      </c>
    </row>
    <row r="66" spans="1:5" s="8" customFormat="1" ht="93.75">
      <c r="A66" s="13" t="s">
        <v>100</v>
      </c>
      <c r="B66" s="11" t="s">
        <v>101</v>
      </c>
      <c r="C66" s="73"/>
      <c r="D66" s="73"/>
      <c r="E66" s="44">
        <f>E67</f>
        <v>0</v>
      </c>
    </row>
    <row r="67" spans="1:5" ht="37.5">
      <c r="A67" s="27" t="s">
        <v>252</v>
      </c>
      <c r="B67" s="12" t="s">
        <v>102</v>
      </c>
      <c r="C67" s="59"/>
      <c r="D67" s="59"/>
      <c r="E67" s="39">
        <f>E68</f>
        <v>0</v>
      </c>
    </row>
    <row r="68" spans="1:5" ht="93.75">
      <c r="A68" s="27" t="s">
        <v>279</v>
      </c>
      <c r="B68" s="12" t="s">
        <v>102</v>
      </c>
      <c r="C68" s="12" t="s">
        <v>251</v>
      </c>
      <c r="D68" s="12"/>
      <c r="E68" s="39">
        <f>E69</f>
        <v>0</v>
      </c>
    </row>
    <row r="69" spans="1:5" ht="37.5">
      <c r="A69" s="27" t="s">
        <v>103</v>
      </c>
      <c r="B69" s="12" t="s">
        <v>102</v>
      </c>
      <c r="C69" s="12" t="s">
        <v>250</v>
      </c>
      <c r="D69" s="12"/>
      <c r="E69" s="39">
        <f>E70</f>
        <v>0</v>
      </c>
    </row>
    <row r="70" spans="1:5" ht="18.75">
      <c r="A70" s="27" t="s">
        <v>104</v>
      </c>
      <c r="B70" s="12" t="s">
        <v>102</v>
      </c>
      <c r="C70" s="12" t="s">
        <v>250</v>
      </c>
      <c r="D70" s="12" t="s">
        <v>105</v>
      </c>
      <c r="E70" s="39"/>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86" fitToHeight="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zoomScale="90" zoomScaleNormal="90" workbookViewId="0">
      <selection activeCell="A4" sqref="A4:F4"/>
    </sheetView>
  </sheetViews>
  <sheetFormatPr defaultRowHeight="15.75"/>
  <cols>
    <col min="1" max="1" width="55.7109375" style="10" customWidth="1"/>
    <col min="2" max="3" width="12" style="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71" customFormat="1" ht="18.75">
      <c r="A1" s="98" t="s">
        <v>255</v>
      </c>
      <c r="B1" s="98"/>
      <c r="C1" s="98"/>
      <c r="D1" s="98"/>
      <c r="E1" s="98"/>
      <c r="F1" s="98"/>
    </row>
    <row r="2" spans="1:6" s="71" customFormat="1" ht="18.75" customHeight="1">
      <c r="A2" s="98" t="s">
        <v>270</v>
      </c>
      <c r="B2" s="98"/>
      <c r="C2" s="98"/>
      <c r="D2" s="98"/>
      <c r="E2" s="98"/>
      <c r="F2" s="98"/>
    </row>
    <row r="3" spans="1:6" s="71" customFormat="1" ht="18.75" customHeight="1">
      <c r="A3" s="98" t="s">
        <v>11</v>
      </c>
      <c r="B3" s="98"/>
      <c r="C3" s="98"/>
      <c r="D3" s="98"/>
      <c r="E3" s="98"/>
      <c r="F3" s="98"/>
    </row>
    <row r="4" spans="1:6" s="71" customFormat="1" ht="18.75">
      <c r="A4" s="98" t="s">
        <v>285</v>
      </c>
      <c r="B4" s="98"/>
      <c r="C4" s="98"/>
      <c r="D4" s="98"/>
      <c r="E4" s="98"/>
      <c r="F4" s="98"/>
    </row>
    <row r="5" spans="1:6" s="71" customFormat="1" ht="18.75" customHeight="1">
      <c r="A5" s="98" t="s">
        <v>271</v>
      </c>
      <c r="B5" s="98"/>
      <c r="C5" s="98"/>
      <c r="D5" s="98"/>
      <c r="E5" s="98"/>
      <c r="F5" s="98"/>
    </row>
    <row r="6" spans="1:6" s="71" customFormat="1" ht="18.75" customHeight="1">
      <c r="A6" s="98" t="s">
        <v>11</v>
      </c>
      <c r="B6" s="98"/>
      <c r="C6" s="98"/>
      <c r="D6" s="98"/>
      <c r="E6" s="98"/>
      <c r="F6" s="98"/>
    </row>
    <row r="7" spans="1:6" s="71" customFormat="1" ht="18.75" customHeight="1">
      <c r="A7" s="98" t="s">
        <v>13</v>
      </c>
      <c r="B7" s="98"/>
      <c r="C7" s="98"/>
      <c r="D7" s="98"/>
      <c r="E7" s="98"/>
      <c r="F7" s="98"/>
    </row>
    <row r="8" spans="1:6" ht="18.75">
      <c r="A8" s="99"/>
      <c r="B8" s="99"/>
      <c r="C8" s="99"/>
      <c r="D8" s="99"/>
      <c r="E8" s="99"/>
    </row>
    <row r="9" spans="1:6" ht="102.75" customHeight="1">
      <c r="A9" s="100" t="s">
        <v>280</v>
      </c>
      <c r="B9" s="100"/>
      <c r="C9" s="100"/>
      <c r="D9" s="100"/>
      <c r="E9" s="100"/>
      <c r="F9" s="100"/>
    </row>
    <row r="10" spans="1:6" s="10" customFormat="1">
      <c r="A10" s="102" t="s">
        <v>28</v>
      </c>
      <c r="B10" s="102"/>
      <c r="C10" s="102"/>
      <c r="D10" s="102"/>
      <c r="E10" s="102"/>
      <c r="F10" s="102"/>
    </row>
    <row r="11" spans="1:6" s="10" customFormat="1">
      <c r="A11" s="103" t="s">
        <v>71</v>
      </c>
      <c r="B11" s="103" t="s">
        <v>72</v>
      </c>
      <c r="C11" s="103" t="s">
        <v>73</v>
      </c>
      <c r="D11" s="103" t="s">
        <v>74</v>
      </c>
      <c r="E11" s="105" t="s">
        <v>75</v>
      </c>
      <c r="F11" s="105"/>
    </row>
    <row r="12" spans="1:6" s="10" customFormat="1">
      <c r="A12" s="104"/>
      <c r="B12" s="104"/>
      <c r="C12" s="104"/>
      <c r="D12" s="104"/>
      <c r="E12" s="5" t="s">
        <v>67</v>
      </c>
      <c r="F12" s="5" t="s">
        <v>69</v>
      </c>
    </row>
    <row r="13" spans="1:6" s="10" customFormat="1">
      <c r="A13" s="4">
        <v>1</v>
      </c>
      <c r="B13" s="4">
        <v>2</v>
      </c>
      <c r="C13" s="4">
        <v>3</v>
      </c>
      <c r="D13" s="4">
        <v>4</v>
      </c>
      <c r="E13" s="4">
        <v>5</v>
      </c>
      <c r="F13" s="4">
        <v>6</v>
      </c>
    </row>
    <row r="14" spans="1:6" s="10" customFormat="1" ht="18.75">
      <c r="A14" s="58" t="s">
        <v>30</v>
      </c>
      <c r="B14" s="72"/>
      <c r="C14" s="73"/>
      <c r="D14" s="73"/>
      <c r="E14" s="44">
        <f>E15+E30+E36+E46+E53+E67+E72</f>
        <v>3580.4</v>
      </c>
      <c r="F14" s="44">
        <f>F15+F30+F36+F46+F53+F67+F72</f>
        <v>3580.7</v>
      </c>
    </row>
    <row r="15" spans="1:6" s="10" customFormat="1" ht="37.5">
      <c r="A15" s="58" t="s">
        <v>76</v>
      </c>
      <c r="B15" s="72" t="s">
        <v>77</v>
      </c>
      <c r="C15" s="73"/>
      <c r="D15" s="73"/>
      <c r="E15" s="44">
        <f>E16+E20+E26</f>
        <v>1293.9000000000001</v>
      </c>
      <c r="F15" s="44">
        <f>F16+F20+F26</f>
        <v>1293.9000000000001</v>
      </c>
    </row>
    <row r="16" spans="1:6" s="10" customFormat="1" ht="56.25">
      <c r="A16" s="57" t="s">
        <v>243</v>
      </c>
      <c r="B16" s="75" t="s">
        <v>235</v>
      </c>
      <c r="C16" s="59"/>
      <c r="D16" s="59"/>
      <c r="E16" s="39">
        <f t="shared" ref="E16:F18" si="0">E17</f>
        <v>412.8</v>
      </c>
      <c r="F16" s="39">
        <f t="shared" si="0"/>
        <v>412.8</v>
      </c>
    </row>
    <row r="17" spans="1:6" s="10" customFormat="1" ht="112.5">
      <c r="A17" s="57" t="s">
        <v>273</v>
      </c>
      <c r="B17" s="75" t="s">
        <v>235</v>
      </c>
      <c r="C17" s="59">
        <v>2900000</v>
      </c>
      <c r="D17" s="59"/>
      <c r="E17" s="39">
        <f t="shared" si="0"/>
        <v>412.8</v>
      </c>
      <c r="F17" s="39">
        <f t="shared" si="0"/>
        <v>412.8</v>
      </c>
    </row>
    <row r="18" spans="1:6" s="10" customFormat="1" ht="18.75">
      <c r="A18" s="57" t="s">
        <v>242</v>
      </c>
      <c r="B18" s="75" t="s">
        <v>235</v>
      </c>
      <c r="C18" s="59">
        <v>2900203</v>
      </c>
      <c r="D18" s="59"/>
      <c r="E18" s="39">
        <f t="shared" si="0"/>
        <v>412.8</v>
      </c>
      <c r="F18" s="39">
        <f t="shared" si="0"/>
        <v>412.8</v>
      </c>
    </row>
    <row r="19" spans="1:6" s="10" customFormat="1" ht="112.5">
      <c r="A19" s="57" t="s">
        <v>79</v>
      </c>
      <c r="B19" s="75" t="s">
        <v>235</v>
      </c>
      <c r="C19" s="59">
        <v>2900203</v>
      </c>
      <c r="D19" s="59">
        <v>100</v>
      </c>
      <c r="E19" s="39">
        <v>412.8</v>
      </c>
      <c r="F19" s="39">
        <v>412.8</v>
      </c>
    </row>
    <row r="20" spans="1:6" s="10" customFormat="1" ht="93.75">
      <c r="A20" s="57" t="s">
        <v>82</v>
      </c>
      <c r="B20" s="75" t="s">
        <v>83</v>
      </c>
      <c r="C20" s="59"/>
      <c r="D20" s="59"/>
      <c r="E20" s="39">
        <f>E21</f>
        <v>880.1</v>
      </c>
      <c r="F20" s="39">
        <f>F21</f>
        <v>880.1</v>
      </c>
    </row>
    <row r="21" spans="1:6" s="10" customFormat="1" ht="112.5">
      <c r="A21" s="57" t="s">
        <v>274</v>
      </c>
      <c r="B21" s="75" t="s">
        <v>83</v>
      </c>
      <c r="C21" s="59">
        <v>2900000</v>
      </c>
      <c r="D21" s="59"/>
      <c r="E21" s="39">
        <f>E22</f>
        <v>880.1</v>
      </c>
      <c r="F21" s="39">
        <f>F22</f>
        <v>880.1</v>
      </c>
    </row>
    <row r="22" spans="1:6" s="10" customFormat="1" ht="37.5">
      <c r="A22" s="57" t="s">
        <v>78</v>
      </c>
      <c r="B22" s="75" t="s">
        <v>83</v>
      </c>
      <c r="C22" s="59">
        <v>2900204</v>
      </c>
      <c r="D22" s="59"/>
      <c r="E22" s="39">
        <f>E23+E24+E25</f>
        <v>880.1</v>
      </c>
      <c r="F22" s="39">
        <f>F23+F24+F25</f>
        <v>880.1</v>
      </c>
    </row>
    <row r="23" spans="1:6" s="10" customFormat="1" ht="112.5">
      <c r="A23" s="57" t="s">
        <v>79</v>
      </c>
      <c r="B23" s="75" t="s">
        <v>83</v>
      </c>
      <c r="C23" s="59">
        <v>2900204</v>
      </c>
      <c r="D23" s="59">
        <v>100</v>
      </c>
      <c r="E23" s="39">
        <v>589.20000000000005</v>
      </c>
      <c r="F23" s="39">
        <v>589.20000000000005</v>
      </c>
    </row>
    <row r="24" spans="1:6" s="10" customFormat="1" ht="37.5">
      <c r="A24" s="57" t="s">
        <v>80</v>
      </c>
      <c r="B24" s="75" t="s">
        <v>83</v>
      </c>
      <c r="C24" s="59">
        <v>2900204</v>
      </c>
      <c r="D24" s="59">
        <v>200</v>
      </c>
      <c r="E24" s="39">
        <v>255.9</v>
      </c>
      <c r="F24" s="39">
        <v>255.9</v>
      </c>
    </row>
    <row r="25" spans="1:6" s="10" customFormat="1" ht="18.75">
      <c r="A25" s="57" t="s">
        <v>81</v>
      </c>
      <c r="B25" s="75" t="s">
        <v>83</v>
      </c>
      <c r="C25" s="59">
        <v>2900204</v>
      </c>
      <c r="D25" s="59">
        <v>800</v>
      </c>
      <c r="E25" s="39">
        <v>35</v>
      </c>
      <c r="F25" s="39">
        <v>35</v>
      </c>
    </row>
    <row r="26" spans="1:6" ht="18.75">
      <c r="A26" s="58" t="s">
        <v>84</v>
      </c>
      <c r="B26" s="72" t="s">
        <v>85</v>
      </c>
      <c r="C26" s="73"/>
      <c r="D26" s="73"/>
      <c r="E26" s="44">
        <f t="shared" ref="E26:F28" si="1">E27</f>
        <v>1</v>
      </c>
      <c r="F26" s="44">
        <f t="shared" si="1"/>
        <v>1</v>
      </c>
    </row>
    <row r="27" spans="1:6" ht="18.75">
      <c r="A27" s="57" t="s">
        <v>86</v>
      </c>
      <c r="B27" s="75" t="s">
        <v>85</v>
      </c>
      <c r="C27" s="59">
        <v>9900000</v>
      </c>
      <c r="D27" s="59"/>
      <c r="E27" s="39">
        <f t="shared" si="1"/>
        <v>1</v>
      </c>
      <c r="F27" s="39">
        <f t="shared" si="1"/>
        <v>1</v>
      </c>
    </row>
    <row r="28" spans="1:6" ht="18.75">
      <c r="A28" s="57" t="s">
        <v>87</v>
      </c>
      <c r="B28" s="75" t="s">
        <v>85</v>
      </c>
      <c r="C28" s="59">
        <v>9900750</v>
      </c>
      <c r="D28" s="59"/>
      <c r="E28" s="39">
        <f t="shared" si="1"/>
        <v>1</v>
      </c>
      <c r="F28" s="39">
        <f t="shared" si="1"/>
        <v>1</v>
      </c>
    </row>
    <row r="29" spans="1:6" ht="18.75">
      <c r="A29" s="57" t="s">
        <v>81</v>
      </c>
      <c r="B29" s="75" t="s">
        <v>85</v>
      </c>
      <c r="C29" s="59">
        <v>9900750</v>
      </c>
      <c r="D29" s="59">
        <v>800</v>
      </c>
      <c r="E29" s="39">
        <v>1</v>
      </c>
      <c r="F29" s="39">
        <v>1</v>
      </c>
    </row>
    <row r="30" spans="1:6" ht="18.75">
      <c r="A30" s="58" t="s">
        <v>225</v>
      </c>
      <c r="B30" s="72" t="s">
        <v>236</v>
      </c>
      <c r="C30" s="73"/>
      <c r="D30" s="73"/>
      <c r="E30" s="44">
        <f t="shared" ref="E30:F32" si="2">E31</f>
        <v>46.4</v>
      </c>
      <c r="F30" s="44">
        <f t="shared" si="2"/>
        <v>46.4</v>
      </c>
    </row>
    <row r="31" spans="1:6" ht="37.5">
      <c r="A31" s="57" t="s">
        <v>226</v>
      </c>
      <c r="B31" s="75" t="s">
        <v>237</v>
      </c>
      <c r="C31" s="59"/>
      <c r="D31" s="59"/>
      <c r="E31" s="39">
        <f t="shared" si="2"/>
        <v>46.4</v>
      </c>
      <c r="F31" s="39">
        <f t="shared" si="2"/>
        <v>46.4</v>
      </c>
    </row>
    <row r="32" spans="1:6" ht="18.75">
      <c r="A32" s="57" t="s">
        <v>86</v>
      </c>
      <c r="B32" s="75" t="s">
        <v>237</v>
      </c>
      <c r="C32" s="59">
        <v>9900000</v>
      </c>
      <c r="D32" s="59"/>
      <c r="E32" s="39">
        <f t="shared" si="2"/>
        <v>46.4</v>
      </c>
      <c r="F32" s="39">
        <f t="shared" si="2"/>
        <v>46.4</v>
      </c>
    </row>
    <row r="33" spans="1:6" ht="75">
      <c r="A33" s="57" t="s">
        <v>227</v>
      </c>
      <c r="B33" s="75" t="s">
        <v>237</v>
      </c>
      <c r="C33" s="59">
        <v>9905118</v>
      </c>
      <c r="D33" s="59"/>
      <c r="E33" s="39">
        <f>E34+E35</f>
        <v>46.4</v>
      </c>
      <c r="F33" s="39">
        <f>F34+F35</f>
        <v>46.4</v>
      </c>
    </row>
    <row r="34" spans="1:6" ht="18.75">
      <c r="A34" s="57" t="s">
        <v>104</v>
      </c>
      <c r="B34" s="75" t="s">
        <v>237</v>
      </c>
      <c r="C34" s="59">
        <v>9905118</v>
      </c>
      <c r="D34" s="59">
        <v>100</v>
      </c>
      <c r="E34" s="39">
        <v>44</v>
      </c>
      <c r="F34" s="39">
        <v>44</v>
      </c>
    </row>
    <row r="35" spans="1:6" ht="37.5">
      <c r="A35" s="57" t="s">
        <v>80</v>
      </c>
      <c r="B35" s="75" t="s">
        <v>237</v>
      </c>
      <c r="C35" s="59">
        <v>9905118</v>
      </c>
      <c r="D35" s="59">
        <v>200</v>
      </c>
      <c r="E35" s="39">
        <v>2.4</v>
      </c>
      <c r="F35" s="39">
        <v>2.4</v>
      </c>
    </row>
    <row r="36" spans="1:6" ht="56.25">
      <c r="A36" s="58" t="s">
        <v>228</v>
      </c>
      <c r="B36" s="72" t="s">
        <v>241</v>
      </c>
      <c r="C36" s="73"/>
      <c r="D36" s="73"/>
      <c r="E36" s="44">
        <f>E37+E41</f>
        <v>44</v>
      </c>
      <c r="F36" s="44">
        <f>F37+F41</f>
        <v>44</v>
      </c>
    </row>
    <row r="37" spans="1:6" ht="75">
      <c r="A37" s="57" t="s">
        <v>229</v>
      </c>
      <c r="B37" s="75" t="s">
        <v>238</v>
      </c>
      <c r="C37" s="59"/>
      <c r="D37" s="59"/>
      <c r="E37" s="39">
        <f t="shared" ref="E37:F39" si="3">E38</f>
        <v>1</v>
      </c>
      <c r="F37" s="39">
        <f t="shared" si="3"/>
        <v>1</v>
      </c>
    </row>
    <row r="38" spans="1:6" ht="131.25">
      <c r="A38" s="57" t="s">
        <v>275</v>
      </c>
      <c r="B38" s="75" t="s">
        <v>238</v>
      </c>
      <c r="C38" s="59">
        <v>1600000</v>
      </c>
      <c r="D38" s="59"/>
      <c r="E38" s="39">
        <f t="shared" si="3"/>
        <v>1</v>
      </c>
      <c r="F38" s="39">
        <f t="shared" si="3"/>
        <v>1</v>
      </c>
    </row>
    <row r="39" spans="1:6" ht="37.5">
      <c r="A39" s="57" t="s">
        <v>230</v>
      </c>
      <c r="B39" s="75" t="s">
        <v>238</v>
      </c>
      <c r="C39" s="59">
        <v>1602191</v>
      </c>
      <c r="D39" s="59"/>
      <c r="E39" s="39">
        <f t="shared" si="3"/>
        <v>1</v>
      </c>
      <c r="F39" s="39">
        <f t="shared" si="3"/>
        <v>1</v>
      </c>
    </row>
    <row r="40" spans="1:6" ht="37.5">
      <c r="A40" s="57" t="s">
        <v>80</v>
      </c>
      <c r="B40" s="75" t="s">
        <v>238</v>
      </c>
      <c r="C40" s="59">
        <v>1602191</v>
      </c>
      <c r="D40" s="59">
        <v>200</v>
      </c>
      <c r="E40" s="39">
        <v>1</v>
      </c>
      <c r="F40" s="39">
        <v>1</v>
      </c>
    </row>
    <row r="41" spans="1:6" ht="18.75">
      <c r="A41" s="57" t="s">
        <v>231</v>
      </c>
      <c r="B41" s="75" t="s">
        <v>239</v>
      </c>
      <c r="C41" s="59"/>
      <c r="D41" s="59"/>
      <c r="E41" s="39">
        <f>E42</f>
        <v>43</v>
      </c>
      <c r="F41" s="39">
        <f>F42</f>
        <v>43</v>
      </c>
    </row>
    <row r="42" spans="1:6" ht="75">
      <c r="A42" s="57" t="s">
        <v>276</v>
      </c>
      <c r="B42" s="75" t="s">
        <v>239</v>
      </c>
      <c r="C42" s="59">
        <v>2600000</v>
      </c>
      <c r="D42" s="59"/>
      <c r="E42" s="39">
        <f>E43</f>
        <v>43</v>
      </c>
      <c r="F42" s="39">
        <f>F43</f>
        <v>43</v>
      </c>
    </row>
    <row r="43" spans="1:6" ht="37.5">
      <c r="A43" s="57" t="s">
        <v>232</v>
      </c>
      <c r="B43" s="75" t="s">
        <v>239</v>
      </c>
      <c r="C43" s="59">
        <v>2602430</v>
      </c>
      <c r="D43" s="59"/>
      <c r="E43" s="39">
        <f>E44+E45</f>
        <v>43</v>
      </c>
      <c r="F43" s="39">
        <f>F44+F45</f>
        <v>43</v>
      </c>
    </row>
    <row r="44" spans="1:6" ht="112.5">
      <c r="A44" s="57" t="s">
        <v>79</v>
      </c>
      <c r="B44" s="75" t="s">
        <v>239</v>
      </c>
      <c r="C44" s="59">
        <v>2602430</v>
      </c>
      <c r="D44" s="59">
        <v>100</v>
      </c>
      <c r="E44" s="39"/>
      <c r="F44" s="39"/>
    </row>
    <row r="45" spans="1:6" ht="37.5">
      <c r="A45" s="57" t="s">
        <v>80</v>
      </c>
      <c r="B45" s="75" t="s">
        <v>239</v>
      </c>
      <c r="C45" s="59">
        <v>2602430</v>
      </c>
      <c r="D45" s="59">
        <v>200</v>
      </c>
      <c r="E45" s="39">
        <v>43</v>
      </c>
      <c r="F45" s="39">
        <v>43</v>
      </c>
    </row>
    <row r="46" spans="1:6" ht="18.75">
      <c r="A46" s="58" t="s">
        <v>88</v>
      </c>
      <c r="B46" s="72" t="s">
        <v>89</v>
      </c>
      <c r="C46" s="73"/>
      <c r="D46" s="73"/>
      <c r="E46" s="44">
        <f>E47</f>
        <v>480</v>
      </c>
      <c r="F46" s="44">
        <f>F47</f>
        <v>480</v>
      </c>
    </row>
    <row r="47" spans="1:6" ht="18.75">
      <c r="A47" s="57" t="s">
        <v>233</v>
      </c>
      <c r="B47" s="75" t="s">
        <v>90</v>
      </c>
      <c r="C47" s="59"/>
      <c r="D47" s="59"/>
      <c r="E47" s="39">
        <f>E48</f>
        <v>480</v>
      </c>
      <c r="F47" s="39">
        <f>F48</f>
        <v>480</v>
      </c>
    </row>
    <row r="48" spans="1:6" ht="93.75">
      <c r="A48" s="57" t="s">
        <v>277</v>
      </c>
      <c r="B48" s="75" t="s">
        <v>90</v>
      </c>
      <c r="C48" s="59">
        <v>2100000</v>
      </c>
      <c r="D48" s="59"/>
      <c r="E48" s="39">
        <f>E49+E51</f>
        <v>480</v>
      </c>
      <c r="F48" s="39">
        <f>F49+F51</f>
        <v>480</v>
      </c>
    </row>
    <row r="49" spans="1:6" ht="18.75">
      <c r="A49" s="57" t="s">
        <v>233</v>
      </c>
      <c r="B49" s="75" t="s">
        <v>90</v>
      </c>
      <c r="C49" s="59">
        <v>2100315</v>
      </c>
      <c r="D49" s="59"/>
      <c r="E49" s="39">
        <f>E50</f>
        <v>130</v>
      </c>
      <c r="F49" s="39">
        <f>F50</f>
        <v>130</v>
      </c>
    </row>
    <row r="50" spans="1:6" ht="37.5">
      <c r="A50" s="57" t="s">
        <v>80</v>
      </c>
      <c r="B50" s="75" t="s">
        <v>90</v>
      </c>
      <c r="C50" s="59">
        <v>2100315</v>
      </c>
      <c r="D50" s="59">
        <v>200</v>
      </c>
      <c r="E50" s="39">
        <v>130</v>
      </c>
      <c r="F50" s="39">
        <v>130</v>
      </c>
    </row>
    <row r="51" spans="1:6" ht="93.75">
      <c r="A51" s="57" t="s">
        <v>240</v>
      </c>
      <c r="B51" s="75" t="s">
        <v>90</v>
      </c>
      <c r="C51" s="59">
        <v>2107404</v>
      </c>
      <c r="D51" s="59"/>
      <c r="E51" s="39">
        <f>E52</f>
        <v>350</v>
      </c>
      <c r="F51" s="39">
        <f>F52</f>
        <v>350</v>
      </c>
    </row>
    <row r="52" spans="1:6" ht="37.5">
      <c r="A52" s="57" t="s">
        <v>80</v>
      </c>
      <c r="B52" s="75" t="s">
        <v>90</v>
      </c>
      <c r="C52" s="59">
        <v>2107404</v>
      </c>
      <c r="D52" s="59">
        <v>200</v>
      </c>
      <c r="E52" s="39">
        <v>350</v>
      </c>
      <c r="F52" s="39">
        <v>350</v>
      </c>
    </row>
    <row r="53" spans="1:6" ht="37.5">
      <c r="A53" s="58" t="s">
        <v>91</v>
      </c>
      <c r="B53" s="72" t="s">
        <v>92</v>
      </c>
      <c r="C53" s="73"/>
      <c r="D53" s="73"/>
      <c r="E53" s="44">
        <f>E54+E58+E61</f>
        <v>1643.5</v>
      </c>
      <c r="F53" s="44">
        <f>F54+F58+F61</f>
        <v>1571.2</v>
      </c>
    </row>
    <row r="54" spans="1:6" ht="112.5">
      <c r="A54" s="57" t="s">
        <v>278</v>
      </c>
      <c r="B54" s="75" t="s">
        <v>94</v>
      </c>
      <c r="C54" s="59"/>
      <c r="D54" s="59"/>
      <c r="E54" s="39">
        <f t="shared" ref="E54:F56" si="4">E55</f>
        <v>0</v>
      </c>
      <c r="F54" s="39">
        <f t="shared" si="4"/>
        <v>0</v>
      </c>
    </row>
    <row r="55" spans="1:6" ht="18.75">
      <c r="A55" s="57" t="s">
        <v>93</v>
      </c>
      <c r="B55" s="75" t="s">
        <v>94</v>
      </c>
      <c r="C55" s="59">
        <v>2400352</v>
      </c>
      <c r="D55" s="59"/>
      <c r="E55" s="39">
        <f t="shared" si="4"/>
        <v>0</v>
      </c>
      <c r="F55" s="39">
        <f t="shared" si="4"/>
        <v>0</v>
      </c>
    </row>
    <row r="56" spans="1:6" ht="37.5">
      <c r="A56" s="57" t="s">
        <v>234</v>
      </c>
      <c r="B56" s="75" t="s">
        <v>94</v>
      </c>
      <c r="C56" s="59">
        <v>2400352</v>
      </c>
      <c r="D56" s="59"/>
      <c r="E56" s="39">
        <f t="shared" si="4"/>
        <v>0</v>
      </c>
      <c r="F56" s="39">
        <f t="shared" si="4"/>
        <v>0</v>
      </c>
    </row>
    <row r="57" spans="1:6" ht="37.5">
      <c r="A57" s="57" t="s">
        <v>80</v>
      </c>
      <c r="B57" s="75" t="s">
        <v>94</v>
      </c>
      <c r="C57" s="59">
        <v>2400352</v>
      </c>
      <c r="D57" s="59">
        <v>200</v>
      </c>
      <c r="E57" s="39"/>
      <c r="F57" s="39"/>
    </row>
    <row r="58" spans="1:6" ht="18.75">
      <c r="A58" s="57" t="s">
        <v>95</v>
      </c>
      <c r="B58" s="75" t="s">
        <v>96</v>
      </c>
      <c r="C58" s="59">
        <v>2400351</v>
      </c>
      <c r="D58" s="59"/>
      <c r="E58" s="39">
        <f>E59</f>
        <v>0</v>
      </c>
      <c r="F58" s="39">
        <f>F59</f>
        <v>0</v>
      </c>
    </row>
    <row r="59" spans="1:6" ht="18.75">
      <c r="A59" s="57" t="s">
        <v>111</v>
      </c>
      <c r="B59" s="75" t="s">
        <v>96</v>
      </c>
      <c r="C59" s="59">
        <v>2400351</v>
      </c>
      <c r="D59" s="59"/>
      <c r="E59" s="39">
        <f>E60</f>
        <v>0</v>
      </c>
      <c r="F59" s="39">
        <f>F60</f>
        <v>0</v>
      </c>
    </row>
    <row r="60" spans="1:6" ht="37.5">
      <c r="A60" s="57" t="s">
        <v>80</v>
      </c>
      <c r="B60" s="75" t="s">
        <v>96</v>
      </c>
      <c r="C60" s="59">
        <v>2400351</v>
      </c>
      <c r="D60" s="59">
        <v>200</v>
      </c>
      <c r="E60" s="39"/>
      <c r="F60" s="39"/>
    </row>
    <row r="61" spans="1:6" ht="18.75">
      <c r="A61" s="57" t="s">
        <v>97</v>
      </c>
      <c r="B61" s="75" t="s">
        <v>98</v>
      </c>
      <c r="C61" s="59"/>
      <c r="D61" s="59"/>
      <c r="E61" s="39">
        <f>E62+E64</f>
        <v>1643.5</v>
      </c>
      <c r="F61" s="39">
        <f>F62+F64</f>
        <v>1571.2</v>
      </c>
    </row>
    <row r="62" spans="1:6" ht="93.75">
      <c r="A62" s="57" t="s">
        <v>240</v>
      </c>
      <c r="B62" s="75" t="s">
        <v>98</v>
      </c>
      <c r="C62" s="59">
        <v>2407404</v>
      </c>
      <c r="D62" s="59"/>
      <c r="E62" s="39">
        <f>E63</f>
        <v>150</v>
      </c>
      <c r="F62" s="39">
        <f>F63</f>
        <v>150</v>
      </c>
    </row>
    <row r="63" spans="1:6" ht="37.5">
      <c r="A63" s="57" t="s">
        <v>80</v>
      </c>
      <c r="B63" s="75" t="s">
        <v>98</v>
      </c>
      <c r="C63" s="59">
        <v>2407404</v>
      </c>
      <c r="D63" s="59">
        <v>200</v>
      </c>
      <c r="E63" s="39">
        <v>150</v>
      </c>
      <c r="F63" s="39">
        <v>150</v>
      </c>
    </row>
    <row r="64" spans="1:6" ht="37.5">
      <c r="A64" s="57" t="s">
        <v>99</v>
      </c>
      <c r="B64" s="75" t="s">
        <v>98</v>
      </c>
      <c r="C64" s="59">
        <v>2400605</v>
      </c>
      <c r="D64" s="59"/>
      <c r="E64" s="39">
        <f>E65+E66</f>
        <v>1493.5</v>
      </c>
      <c r="F64" s="39">
        <f>F65+F66</f>
        <v>1421.2</v>
      </c>
    </row>
    <row r="65" spans="1:6" ht="112.5">
      <c r="A65" s="57" t="s">
        <v>79</v>
      </c>
      <c r="B65" s="75" t="s">
        <v>98</v>
      </c>
      <c r="C65" s="59">
        <v>2400605</v>
      </c>
      <c r="D65" s="59">
        <v>100</v>
      </c>
      <c r="E65" s="39">
        <v>120.2</v>
      </c>
      <c r="F65" s="39">
        <v>120.2</v>
      </c>
    </row>
    <row r="66" spans="1:6" ht="37.5">
      <c r="A66" s="57" t="s">
        <v>80</v>
      </c>
      <c r="B66" s="75" t="s">
        <v>98</v>
      </c>
      <c r="C66" s="59">
        <v>2400605</v>
      </c>
      <c r="D66" s="59">
        <v>200</v>
      </c>
      <c r="E66" s="39">
        <v>1373.3</v>
      </c>
      <c r="F66" s="39">
        <v>1301</v>
      </c>
    </row>
    <row r="67" spans="1:6" ht="93.75">
      <c r="A67" s="13" t="s">
        <v>100</v>
      </c>
      <c r="B67" s="11" t="s">
        <v>101</v>
      </c>
      <c r="C67" s="73"/>
      <c r="D67" s="73"/>
      <c r="E67" s="44">
        <f t="shared" ref="E67:F70" si="5">E68</f>
        <v>0</v>
      </c>
      <c r="F67" s="44">
        <f t="shared" si="5"/>
        <v>0</v>
      </c>
    </row>
    <row r="68" spans="1:6" ht="37.5">
      <c r="A68" s="27" t="s">
        <v>252</v>
      </c>
      <c r="B68" s="12" t="s">
        <v>102</v>
      </c>
      <c r="C68" s="59"/>
      <c r="D68" s="59"/>
      <c r="E68" s="39">
        <f t="shared" si="5"/>
        <v>0</v>
      </c>
      <c r="F68" s="39">
        <f t="shared" si="5"/>
        <v>0</v>
      </c>
    </row>
    <row r="69" spans="1:6" ht="93.75">
      <c r="A69" s="27" t="s">
        <v>279</v>
      </c>
      <c r="B69" s="12" t="s">
        <v>102</v>
      </c>
      <c r="C69" s="12" t="s">
        <v>251</v>
      </c>
      <c r="D69" s="12"/>
      <c r="E69" s="39">
        <f t="shared" si="5"/>
        <v>0</v>
      </c>
      <c r="F69" s="39">
        <f t="shared" si="5"/>
        <v>0</v>
      </c>
    </row>
    <row r="70" spans="1:6" ht="37.5">
      <c r="A70" s="27" t="s">
        <v>103</v>
      </c>
      <c r="B70" s="12" t="s">
        <v>102</v>
      </c>
      <c r="C70" s="12" t="s">
        <v>250</v>
      </c>
      <c r="D70" s="12"/>
      <c r="E70" s="39">
        <f t="shared" si="5"/>
        <v>0</v>
      </c>
      <c r="F70" s="39">
        <f t="shared" si="5"/>
        <v>0</v>
      </c>
    </row>
    <row r="71" spans="1:6" ht="18.75">
      <c r="A71" s="27" t="s">
        <v>104</v>
      </c>
      <c r="B71" s="12" t="s">
        <v>102</v>
      </c>
      <c r="C71" s="12" t="s">
        <v>250</v>
      </c>
      <c r="D71" s="12" t="s">
        <v>105</v>
      </c>
      <c r="E71" s="39"/>
      <c r="F71" s="39"/>
    </row>
    <row r="72" spans="1:6" s="43" customFormat="1" ht="18.75">
      <c r="A72" s="13" t="s">
        <v>107</v>
      </c>
      <c r="B72" s="40">
        <v>9999</v>
      </c>
      <c r="C72" s="40">
        <v>9999999</v>
      </c>
      <c r="D72" s="40"/>
      <c r="E72" s="77">
        <f>E73</f>
        <v>72.599999999999994</v>
      </c>
      <c r="F72" s="77">
        <f>F73</f>
        <v>145.19999999999999</v>
      </c>
    </row>
    <row r="73" spans="1:6" s="41" customFormat="1" ht="18.75">
      <c r="A73" s="27" t="s">
        <v>108</v>
      </c>
      <c r="B73" s="42">
        <v>9999</v>
      </c>
      <c r="C73" s="42">
        <v>9999999</v>
      </c>
      <c r="D73" s="42">
        <v>999</v>
      </c>
      <c r="E73" s="78">
        <v>72.599999999999994</v>
      </c>
      <c r="F73" s="78">
        <v>145.19999999999999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82" fitToHeight="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zoomScale="80" zoomScaleNormal="80" workbookViewId="0">
      <selection activeCell="A9" sqref="A9:D9"/>
    </sheetView>
  </sheetViews>
  <sheetFormatPr defaultRowHeight="15.75"/>
  <cols>
    <col min="1" max="1" width="55.7109375" style="10" customWidth="1"/>
    <col min="2" max="2" width="12" style="9" customWidth="1"/>
    <col min="3" max="3" width="8.28515625" style="9" customWidth="1"/>
    <col min="4" max="4" width="11.7109375" style="9" customWidth="1"/>
    <col min="5" max="5" width="9.5703125" style="9" bestFit="1" customWidth="1"/>
    <col min="6" max="256" width="9.140625" style="9"/>
    <col min="257" max="257" width="55.7109375" style="9" customWidth="1"/>
    <col min="258" max="258" width="12" style="9" customWidth="1"/>
    <col min="259" max="259" width="8.28515625" style="9" customWidth="1"/>
    <col min="260" max="260" width="11.7109375" style="9" customWidth="1"/>
    <col min="261" max="261" width="9.5703125" style="9" bestFit="1" customWidth="1"/>
    <col min="262" max="512" width="9.140625" style="9"/>
    <col min="513" max="513" width="55.7109375" style="9" customWidth="1"/>
    <col min="514" max="514" width="12" style="9" customWidth="1"/>
    <col min="515" max="515" width="8.28515625" style="9" customWidth="1"/>
    <col min="516" max="516" width="11.7109375" style="9" customWidth="1"/>
    <col min="517" max="517" width="9.5703125" style="9" bestFit="1" customWidth="1"/>
    <col min="518" max="768" width="9.140625" style="9"/>
    <col min="769" max="769" width="55.7109375" style="9" customWidth="1"/>
    <col min="770" max="770" width="12" style="9" customWidth="1"/>
    <col min="771" max="771" width="8.28515625" style="9" customWidth="1"/>
    <col min="772" max="772" width="11.7109375" style="9" customWidth="1"/>
    <col min="773" max="773" width="9.5703125" style="9" bestFit="1" customWidth="1"/>
    <col min="774" max="1024" width="9.140625" style="9"/>
    <col min="1025" max="1025" width="55.7109375" style="9" customWidth="1"/>
    <col min="1026" max="1026" width="12" style="9" customWidth="1"/>
    <col min="1027" max="1027" width="8.28515625" style="9" customWidth="1"/>
    <col min="1028" max="1028" width="11.7109375" style="9" customWidth="1"/>
    <col min="1029" max="1029" width="9.5703125" style="9" bestFit="1" customWidth="1"/>
    <col min="1030" max="1280" width="9.140625" style="9"/>
    <col min="1281" max="1281" width="55.7109375" style="9" customWidth="1"/>
    <col min="1282" max="1282" width="12" style="9" customWidth="1"/>
    <col min="1283" max="1283" width="8.28515625" style="9" customWidth="1"/>
    <col min="1284" max="1284" width="11.7109375" style="9" customWidth="1"/>
    <col min="1285" max="1285" width="9.5703125" style="9" bestFit="1" customWidth="1"/>
    <col min="1286" max="1536" width="9.140625" style="9"/>
    <col min="1537" max="1537" width="55.7109375" style="9" customWidth="1"/>
    <col min="1538" max="1538" width="12" style="9" customWidth="1"/>
    <col min="1539" max="1539" width="8.28515625" style="9" customWidth="1"/>
    <col min="1540" max="1540" width="11.7109375" style="9" customWidth="1"/>
    <col min="1541" max="1541" width="9.5703125" style="9" bestFit="1" customWidth="1"/>
    <col min="1542" max="1792" width="9.140625" style="9"/>
    <col min="1793" max="1793" width="55.7109375" style="9" customWidth="1"/>
    <col min="1794" max="1794" width="12" style="9" customWidth="1"/>
    <col min="1795" max="1795" width="8.28515625" style="9" customWidth="1"/>
    <col min="1796" max="1796" width="11.7109375" style="9" customWidth="1"/>
    <col min="1797" max="1797" width="9.5703125" style="9" bestFit="1" customWidth="1"/>
    <col min="1798" max="2048" width="9.140625" style="9"/>
    <col min="2049" max="2049" width="55.7109375" style="9" customWidth="1"/>
    <col min="2050" max="2050" width="12" style="9" customWidth="1"/>
    <col min="2051" max="2051" width="8.28515625" style="9" customWidth="1"/>
    <col min="2052" max="2052" width="11.7109375" style="9" customWidth="1"/>
    <col min="2053" max="2053" width="9.5703125" style="9" bestFit="1" customWidth="1"/>
    <col min="2054" max="2304" width="9.140625" style="9"/>
    <col min="2305" max="2305" width="55.7109375" style="9" customWidth="1"/>
    <col min="2306" max="2306" width="12" style="9" customWidth="1"/>
    <col min="2307" max="2307" width="8.28515625" style="9" customWidth="1"/>
    <col min="2308" max="2308" width="11.7109375" style="9" customWidth="1"/>
    <col min="2309" max="2309" width="9.5703125" style="9" bestFit="1" customWidth="1"/>
    <col min="2310" max="2560" width="9.140625" style="9"/>
    <col min="2561" max="2561" width="55.7109375" style="9" customWidth="1"/>
    <col min="2562" max="2562" width="12" style="9" customWidth="1"/>
    <col min="2563" max="2563" width="8.28515625" style="9" customWidth="1"/>
    <col min="2564" max="2564" width="11.7109375" style="9" customWidth="1"/>
    <col min="2565" max="2565" width="9.5703125" style="9" bestFit="1" customWidth="1"/>
    <col min="2566" max="2816" width="9.140625" style="9"/>
    <col min="2817" max="2817" width="55.7109375" style="9" customWidth="1"/>
    <col min="2818" max="2818" width="12" style="9" customWidth="1"/>
    <col min="2819" max="2819" width="8.28515625" style="9" customWidth="1"/>
    <col min="2820" max="2820" width="11.7109375" style="9" customWidth="1"/>
    <col min="2821" max="2821" width="9.5703125" style="9" bestFit="1" customWidth="1"/>
    <col min="2822" max="3072" width="9.140625" style="9"/>
    <col min="3073" max="3073" width="55.7109375" style="9" customWidth="1"/>
    <col min="3074" max="3074" width="12" style="9" customWidth="1"/>
    <col min="3075" max="3075" width="8.28515625" style="9" customWidth="1"/>
    <col min="3076" max="3076" width="11.7109375" style="9" customWidth="1"/>
    <col min="3077" max="3077" width="9.5703125" style="9" bestFit="1" customWidth="1"/>
    <col min="3078" max="3328" width="9.140625" style="9"/>
    <col min="3329" max="3329" width="55.7109375" style="9" customWidth="1"/>
    <col min="3330" max="3330" width="12" style="9" customWidth="1"/>
    <col min="3331" max="3331" width="8.28515625" style="9" customWidth="1"/>
    <col min="3332" max="3332" width="11.7109375" style="9" customWidth="1"/>
    <col min="3333" max="3333" width="9.5703125" style="9" bestFit="1" customWidth="1"/>
    <col min="3334" max="3584" width="9.140625" style="9"/>
    <col min="3585" max="3585" width="55.7109375" style="9" customWidth="1"/>
    <col min="3586" max="3586" width="12" style="9" customWidth="1"/>
    <col min="3587" max="3587" width="8.28515625" style="9" customWidth="1"/>
    <col min="3588" max="3588" width="11.7109375" style="9" customWidth="1"/>
    <col min="3589" max="3589" width="9.5703125" style="9" bestFit="1" customWidth="1"/>
    <col min="3590" max="3840" width="9.140625" style="9"/>
    <col min="3841" max="3841" width="55.7109375" style="9" customWidth="1"/>
    <col min="3842" max="3842" width="12" style="9" customWidth="1"/>
    <col min="3843" max="3843" width="8.28515625" style="9" customWidth="1"/>
    <col min="3844" max="3844" width="11.7109375" style="9" customWidth="1"/>
    <col min="3845" max="3845" width="9.5703125" style="9" bestFit="1" customWidth="1"/>
    <col min="3846" max="4096" width="9.140625" style="9"/>
    <col min="4097" max="4097" width="55.7109375" style="9" customWidth="1"/>
    <col min="4098" max="4098" width="12" style="9" customWidth="1"/>
    <col min="4099" max="4099" width="8.28515625" style="9" customWidth="1"/>
    <col min="4100" max="4100" width="11.7109375" style="9" customWidth="1"/>
    <col min="4101" max="4101" width="9.5703125" style="9" bestFit="1" customWidth="1"/>
    <col min="4102" max="4352" width="9.140625" style="9"/>
    <col min="4353" max="4353" width="55.7109375" style="9" customWidth="1"/>
    <col min="4354" max="4354" width="12" style="9" customWidth="1"/>
    <col min="4355" max="4355" width="8.28515625" style="9" customWidth="1"/>
    <col min="4356" max="4356" width="11.7109375" style="9" customWidth="1"/>
    <col min="4357" max="4357" width="9.5703125" style="9" bestFit="1" customWidth="1"/>
    <col min="4358" max="4608" width="9.140625" style="9"/>
    <col min="4609" max="4609" width="55.7109375" style="9" customWidth="1"/>
    <col min="4610" max="4610" width="12" style="9" customWidth="1"/>
    <col min="4611" max="4611" width="8.28515625" style="9" customWidth="1"/>
    <col min="4612" max="4612" width="11.7109375" style="9" customWidth="1"/>
    <col min="4613" max="4613" width="9.5703125" style="9" bestFit="1" customWidth="1"/>
    <col min="4614" max="4864" width="9.140625" style="9"/>
    <col min="4865" max="4865" width="55.7109375" style="9" customWidth="1"/>
    <col min="4866" max="4866" width="12" style="9" customWidth="1"/>
    <col min="4867" max="4867" width="8.28515625" style="9" customWidth="1"/>
    <col min="4868" max="4868" width="11.7109375" style="9" customWidth="1"/>
    <col min="4869" max="4869" width="9.5703125" style="9" bestFit="1" customWidth="1"/>
    <col min="4870" max="5120" width="9.140625" style="9"/>
    <col min="5121" max="5121" width="55.7109375" style="9" customWidth="1"/>
    <col min="5122" max="5122" width="12" style="9" customWidth="1"/>
    <col min="5123" max="5123" width="8.28515625" style="9" customWidth="1"/>
    <col min="5124" max="5124" width="11.7109375" style="9" customWidth="1"/>
    <col min="5125" max="5125" width="9.5703125" style="9" bestFit="1" customWidth="1"/>
    <col min="5126" max="5376" width="9.140625" style="9"/>
    <col min="5377" max="5377" width="55.7109375" style="9" customWidth="1"/>
    <col min="5378" max="5378" width="12" style="9" customWidth="1"/>
    <col min="5379" max="5379" width="8.28515625" style="9" customWidth="1"/>
    <col min="5380" max="5380" width="11.7109375" style="9" customWidth="1"/>
    <col min="5381" max="5381" width="9.5703125" style="9" bestFit="1" customWidth="1"/>
    <col min="5382" max="5632" width="9.140625" style="9"/>
    <col min="5633" max="5633" width="55.7109375" style="9" customWidth="1"/>
    <col min="5634" max="5634" width="12" style="9" customWidth="1"/>
    <col min="5635" max="5635" width="8.28515625" style="9" customWidth="1"/>
    <col min="5636" max="5636" width="11.7109375" style="9" customWidth="1"/>
    <col min="5637" max="5637" width="9.5703125" style="9" bestFit="1" customWidth="1"/>
    <col min="5638" max="5888" width="9.140625" style="9"/>
    <col min="5889" max="5889" width="55.7109375" style="9" customWidth="1"/>
    <col min="5890" max="5890" width="12" style="9" customWidth="1"/>
    <col min="5891" max="5891" width="8.28515625" style="9" customWidth="1"/>
    <col min="5892" max="5892" width="11.7109375" style="9" customWidth="1"/>
    <col min="5893" max="5893" width="9.5703125" style="9" bestFit="1" customWidth="1"/>
    <col min="5894" max="6144" width="9.140625" style="9"/>
    <col min="6145" max="6145" width="55.7109375" style="9" customWidth="1"/>
    <col min="6146" max="6146" width="12" style="9" customWidth="1"/>
    <col min="6147" max="6147" width="8.28515625" style="9" customWidth="1"/>
    <col min="6148" max="6148" width="11.7109375" style="9" customWidth="1"/>
    <col min="6149" max="6149" width="9.5703125" style="9" bestFit="1" customWidth="1"/>
    <col min="6150" max="6400" width="9.140625" style="9"/>
    <col min="6401" max="6401" width="55.7109375" style="9" customWidth="1"/>
    <col min="6402" max="6402" width="12" style="9" customWidth="1"/>
    <col min="6403" max="6403" width="8.28515625" style="9" customWidth="1"/>
    <col min="6404" max="6404" width="11.7109375" style="9" customWidth="1"/>
    <col min="6405" max="6405" width="9.5703125" style="9" bestFit="1" customWidth="1"/>
    <col min="6406" max="6656" width="9.140625" style="9"/>
    <col min="6657" max="6657" width="55.7109375" style="9" customWidth="1"/>
    <col min="6658" max="6658" width="12" style="9" customWidth="1"/>
    <col min="6659" max="6659" width="8.28515625" style="9" customWidth="1"/>
    <col min="6660" max="6660" width="11.7109375" style="9" customWidth="1"/>
    <col min="6661" max="6661" width="9.5703125" style="9" bestFit="1" customWidth="1"/>
    <col min="6662" max="6912" width="9.140625" style="9"/>
    <col min="6913" max="6913" width="55.7109375" style="9" customWidth="1"/>
    <col min="6914" max="6914" width="12" style="9" customWidth="1"/>
    <col min="6915" max="6915" width="8.28515625" style="9" customWidth="1"/>
    <col min="6916" max="6916" width="11.7109375" style="9" customWidth="1"/>
    <col min="6917" max="6917" width="9.5703125" style="9" bestFit="1" customWidth="1"/>
    <col min="6918" max="7168" width="9.140625" style="9"/>
    <col min="7169" max="7169" width="55.7109375" style="9" customWidth="1"/>
    <col min="7170" max="7170" width="12" style="9" customWidth="1"/>
    <col min="7171" max="7171" width="8.28515625" style="9" customWidth="1"/>
    <col min="7172" max="7172" width="11.7109375" style="9" customWidth="1"/>
    <col min="7173" max="7173" width="9.5703125" style="9" bestFit="1" customWidth="1"/>
    <col min="7174" max="7424" width="9.140625" style="9"/>
    <col min="7425" max="7425" width="55.7109375" style="9" customWidth="1"/>
    <col min="7426" max="7426" width="12" style="9" customWidth="1"/>
    <col min="7427" max="7427" width="8.28515625" style="9" customWidth="1"/>
    <col min="7428" max="7428" width="11.7109375" style="9" customWidth="1"/>
    <col min="7429" max="7429" width="9.5703125" style="9" bestFit="1" customWidth="1"/>
    <col min="7430" max="7680" width="9.140625" style="9"/>
    <col min="7681" max="7681" width="55.7109375" style="9" customWidth="1"/>
    <col min="7682" max="7682" width="12" style="9" customWidth="1"/>
    <col min="7683" max="7683" width="8.28515625" style="9" customWidth="1"/>
    <col min="7684" max="7684" width="11.7109375" style="9" customWidth="1"/>
    <col min="7685" max="7685" width="9.5703125" style="9" bestFit="1" customWidth="1"/>
    <col min="7686" max="7936" width="9.140625" style="9"/>
    <col min="7937" max="7937" width="55.7109375" style="9" customWidth="1"/>
    <col min="7938" max="7938" width="12" style="9" customWidth="1"/>
    <col min="7939" max="7939" width="8.28515625" style="9" customWidth="1"/>
    <col min="7940" max="7940" width="11.7109375" style="9" customWidth="1"/>
    <col min="7941" max="7941" width="9.5703125" style="9" bestFit="1" customWidth="1"/>
    <col min="7942" max="8192" width="9.140625" style="9"/>
    <col min="8193" max="8193" width="55.7109375" style="9" customWidth="1"/>
    <col min="8194" max="8194" width="12" style="9" customWidth="1"/>
    <col min="8195" max="8195" width="8.28515625" style="9" customWidth="1"/>
    <col min="8196" max="8196" width="11.7109375" style="9" customWidth="1"/>
    <col min="8197" max="8197" width="9.5703125" style="9" bestFit="1" customWidth="1"/>
    <col min="8198" max="8448" width="9.140625" style="9"/>
    <col min="8449" max="8449" width="55.7109375" style="9" customWidth="1"/>
    <col min="8450" max="8450" width="12" style="9" customWidth="1"/>
    <col min="8451" max="8451" width="8.28515625" style="9" customWidth="1"/>
    <col min="8452" max="8452" width="11.7109375" style="9" customWidth="1"/>
    <col min="8453" max="8453" width="9.5703125" style="9" bestFit="1" customWidth="1"/>
    <col min="8454" max="8704" width="9.140625" style="9"/>
    <col min="8705" max="8705" width="55.7109375" style="9" customWidth="1"/>
    <col min="8706" max="8706" width="12" style="9" customWidth="1"/>
    <col min="8707" max="8707" width="8.28515625" style="9" customWidth="1"/>
    <col min="8708" max="8708" width="11.7109375" style="9" customWidth="1"/>
    <col min="8709" max="8709" width="9.5703125" style="9" bestFit="1" customWidth="1"/>
    <col min="8710" max="8960" width="9.140625" style="9"/>
    <col min="8961" max="8961" width="55.7109375" style="9" customWidth="1"/>
    <col min="8962" max="8962" width="12" style="9" customWidth="1"/>
    <col min="8963" max="8963" width="8.28515625" style="9" customWidth="1"/>
    <col min="8964" max="8964" width="11.7109375" style="9" customWidth="1"/>
    <col min="8965" max="8965" width="9.5703125" style="9" bestFit="1" customWidth="1"/>
    <col min="8966" max="9216" width="9.140625" style="9"/>
    <col min="9217" max="9217" width="55.7109375" style="9" customWidth="1"/>
    <col min="9218" max="9218" width="12" style="9" customWidth="1"/>
    <col min="9219" max="9219" width="8.28515625" style="9" customWidth="1"/>
    <col min="9220" max="9220" width="11.7109375" style="9" customWidth="1"/>
    <col min="9221" max="9221" width="9.5703125" style="9" bestFit="1" customWidth="1"/>
    <col min="9222" max="9472" width="9.140625" style="9"/>
    <col min="9473" max="9473" width="55.7109375" style="9" customWidth="1"/>
    <col min="9474" max="9474" width="12" style="9" customWidth="1"/>
    <col min="9475" max="9475" width="8.28515625" style="9" customWidth="1"/>
    <col min="9476" max="9476" width="11.7109375" style="9" customWidth="1"/>
    <col min="9477" max="9477" width="9.5703125" style="9" bestFit="1" customWidth="1"/>
    <col min="9478" max="9728" width="9.140625" style="9"/>
    <col min="9729" max="9729" width="55.7109375" style="9" customWidth="1"/>
    <col min="9730" max="9730" width="12" style="9" customWidth="1"/>
    <col min="9731" max="9731" width="8.28515625" style="9" customWidth="1"/>
    <col min="9732" max="9732" width="11.7109375" style="9" customWidth="1"/>
    <col min="9733" max="9733" width="9.5703125" style="9" bestFit="1" customWidth="1"/>
    <col min="9734" max="9984" width="9.140625" style="9"/>
    <col min="9985" max="9985" width="55.7109375" style="9" customWidth="1"/>
    <col min="9986" max="9986" width="12" style="9" customWidth="1"/>
    <col min="9987" max="9987" width="8.28515625" style="9" customWidth="1"/>
    <col min="9988" max="9988" width="11.7109375" style="9" customWidth="1"/>
    <col min="9989" max="9989" width="9.5703125" style="9" bestFit="1" customWidth="1"/>
    <col min="9990" max="10240" width="9.140625" style="9"/>
    <col min="10241" max="10241" width="55.7109375" style="9" customWidth="1"/>
    <col min="10242" max="10242" width="12" style="9" customWidth="1"/>
    <col min="10243" max="10243" width="8.28515625" style="9" customWidth="1"/>
    <col min="10244" max="10244" width="11.7109375" style="9" customWidth="1"/>
    <col min="10245" max="10245" width="9.5703125" style="9" bestFit="1" customWidth="1"/>
    <col min="10246" max="10496" width="9.140625" style="9"/>
    <col min="10497" max="10497" width="55.7109375" style="9" customWidth="1"/>
    <col min="10498" max="10498" width="12" style="9" customWidth="1"/>
    <col min="10499" max="10499" width="8.28515625" style="9" customWidth="1"/>
    <col min="10500" max="10500" width="11.7109375" style="9" customWidth="1"/>
    <col min="10501" max="10501" width="9.5703125" style="9" bestFit="1" customWidth="1"/>
    <col min="10502" max="10752" width="9.140625" style="9"/>
    <col min="10753" max="10753" width="55.7109375" style="9" customWidth="1"/>
    <col min="10754" max="10754" width="12" style="9" customWidth="1"/>
    <col min="10755" max="10755" width="8.28515625" style="9" customWidth="1"/>
    <col min="10756" max="10756" width="11.7109375" style="9" customWidth="1"/>
    <col min="10757" max="10757" width="9.5703125" style="9" bestFit="1" customWidth="1"/>
    <col min="10758" max="11008" width="9.140625" style="9"/>
    <col min="11009" max="11009" width="55.7109375" style="9" customWidth="1"/>
    <col min="11010" max="11010" width="12" style="9" customWidth="1"/>
    <col min="11011" max="11011" width="8.28515625" style="9" customWidth="1"/>
    <col min="11012" max="11012" width="11.7109375" style="9" customWidth="1"/>
    <col min="11013" max="11013" width="9.5703125" style="9" bestFit="1" customWidth="1"/>
    <col min="11014" max="11264" width="9.140625" style="9"/>
    <col min="11265" max="11265" width="55.7109375" style="9" customWidth="1"/>
    <col min="11266" max="11266" width="12" style="9" customWidth="1"/>
    <col min="11267" max="11267" width="8.28515625" style="9" customWidth="1"/>
    <col min="11268" max="11268" width="11.7109375" style="9" customWidth="1"/>
    <col min="11269" max="11269" width="9.5703125" style="9" bestFit="1" customWidth="1"/>
    <col min="11270" max="11520" width="9.140625" style="9"/>
    <col min="11521" max="11521" width="55.7109375" style="9" customWidth="1"/>
    <col min="11522" max="11522" width="12" style="9" customWidth="1"/>
    <col min="11523" max="11523" width="8.28515625" style="9" customWidth="1"/>
    <col min="11524" max="11524" width="11.7109375" style="9" customWidth="1"/>
    <col min="11525" max="11525" width="9.5703125" style="9" bestFit="1" customWidth="1"/>
    <col min="11526" max="11776" width="9.140625" style="9"/>
    <col min="11777" max="11777" width="55.7109375" style="9" customWidth="1"/>
    <col min="11778" max="11778" width="12" style="9" customWidth="1"/>
    <col min="11779" max="11779" width="8.28515625" style="9" customWidth="1"/>
    <col min="11780" max="11780" width="11.7109375" style="9" customWidth="1"/>
    <col min="11781" max="11781" width="9.5703125" style="9" bestFit="1" customWidth="1"/>
    <col min="11782" max="12032" width="9.140625" style="9"/>
    <col min="12033" max="12033" width="55.7109375" style="9" customWidth="1"/>
    <col min="12034" max="12034" width="12" style="9" customWidth="1"/>
    <col min="12035" max="12035" width="8.28515625" style="9" customWidth="1"/>
    <col min="12036" max="12036" width="11.7109375" style="9" customWidth="1"/>
    <col min="12037" max="12037" width="9.5703125" style="9" bestFit="1" customWidth="1"/>
    <col min="12038" max="12288" width="9.140625" style="9"/>
    <col min="12289" max="12289" width="55.7109375" style="9" customWidth="1"/>
    <col min="12290" max="12290" width="12" style="9" customWidth="1"/>
    <col min="12291" max="12291" width="8.28515625" style="9" customWidth="1"/>
    <col min="12292" max="12292" width="11.7109375" style="9" customWidth="1"/>
    <col min="12293" max="12293" width="9.5703125" style="9" bestFit="1" customWidth="1"/>
    <col min="12294" max="12544" width="9.140625" style="9"/>
    <col min="12545" max="12545" width="55.7109375" style="9" customWidth="1"/>
    <col min="12546" max="12546" width="12" style="9" customWidth="1"/>
    <col min="12547" max="12547" width="8.28515625" style="9" customWidth="1"/>
    <col min="12548" max="12548" width="11.7109375" style="9" customWidth="1"/>
    <col min="12549" max="12549" width="9.5703125" style="9" bestFit="1" customWidth="1"/>
    <col min="12550" max="12800" width="9.140625" style="9"/>
    <col min="12801" max="12801" width="55.7109375" style="9" customWidth="1"/>
    <col min="12802" max="12802" width="12" style="9" customWidth="1"/>
    <col min="12803" max="12803" width="8.28515625" style="9" customWidth="1"/>
    <col min="12804" max="12804" width="11.7109375" style="9" customWidth="1"/>
    <col min="12805" max="12805" width="9.5703125" style="9" bestFit="1" customWidth="1"/>
    <col min="12806" max="13056" width="9.140625" style="9"/>
    <col min="13057" max="13057" width="55.7109375" style="9" customWidth="1"/>
    <col min="13058" max="13058" width="12" style="9" customWidth="1"/>
    <col min="13059" max="13059" width="8.28515625" style="9" customWidth="1"/>
    <col min="13060" max="13060" width="11.7109375" style="9" customWidth="1"/>
    <col min="13061" max="13061" width="9.5703125" style="9" bestFit="1" customWidth="1"/>
    <col min="13062" max="13312" width="9.140625" style="9"/>
    <col min="13313" max="13313" width="55.7109375" style="9" customWidth="1"/>
    <col min="13314" max="13314" width="12" style="9" customWidth="1"/>
    <col min="13315" max="13315" width="8.28515625" style="9" customWidth="1"/>
    <col min="13316" max="13316" width="11.7109375" style="9" customWidth="1"/>
    <col min="13317" max="13317" width="9.5703125" style="9" bestFit="1" customWidth="1"/>
    <col min="13318" max="13568" width="9.140625" style="9"/>
    <col min="13569" max="13569" width="55.7109375" style="9" customWidth="1"/>
    <col min="13570" max="13570" width="12" style="9" customWidth="1"/>
    <col min="13571" max="13571" width="8.28515625" style="9" customWidth="1"/>
    <col min="13572" max="13572" width="11.7109375" style="9" customWidth="1"/>
    <col min="13573" max="13573" width="9.5703125" style="9" bestFit="1" customWidth="1"/>
    <col min="13574" max="13824" width="9.140625" style="9"/>
    <col min="13825" max="13825" width="55.7109375" style="9" customWidth="1"/>
    <col min="13826" max="13826" width="12" style="9" customWidth="1"/>
    <col min="13827" max="13827" width="8.28515625" style="9" customWidth="1"/>
    <col min="13828" max="13828" width="11.7109375" style="9" customWidth="1"/>
    <col min="13829" max="13829" width="9.5703125" style="9" bestFit="1" customWidth="1"/>
    <col min="13830" max="14080" width="9.140625" style="9"/>
    <col min="14081" max="14081" width="55.7109375" style="9" customWidth="1"/>
    <col min="14082" max="14082" width="12" style="9" customWidth="1"/>
    <col min="14083" max="14083" width="8.28515625" style="9" customWidth="1"/>
    <col min="14084" max="14084" width="11.7109375" style="9" customWidth="1"/>
    <col min="14085" max="14085" width="9.5703125" style="9" bestFit="1" customWidth="1"/>
    <col min="14086" max="14336" width="9.140625" style="9"/>
    <col min="14337" max="14337" width="55.7109375" style="9" customWidth="1"/>
    <col min="14338" max="14338" width="12" style="9" customWidth="1"/>
    <col min="14339" max="14339" width="8.28515625" style="9" customWidth="1"/>
    <col min="14340" max="14340" width="11.7109375" style="9" customWidth="1"/>
    <col min="14341" max="14341" width="9.5703125" style="9" bestFit="1" customWidth="1"/>
    <col min="14342" max="14592" width="9.140625" style="9"/>
    <col min="14593" max="14593" width="55.7109375" style="9" customWidth="1"/>
    <col min="14594" max="14594" width="12" style="9" customWidth="1"/>
    <col min="14595" max="14595" width="8.28515625" style="9" customWidth="1"/>
    <col min="14596" max="14596" width="11.7109375" style="9" customWidth="1"/>
    <col min="14597" max="14597" width="9.5703125" style="9" bestFit="1" customWidth="1"/>
    <col min="14598" max="14848" width="9.140625" style="9"/>
    <col min="14849" max="14849" width="55.7109375" style="9" customWidth="1"/>
    <col min="14850" max="14850" width="12" style="9" customWidth="1"/>
    <col min="14851" max="14851" width="8.28515625" style="9" customWidth="1"/>
    <col min="14852" max="14852" width="11.7109375" style="9" customWidth="1"/>
    <col min="14853" max="14853" width="9.5703125" style="9" bestFit="1" customWidth="1"/>
    <col min="14854" max="15104" width="9.140625" style="9"/>
    <col min="15105" max="15105" width="55.7109375" style="9" customWidth="1"/>
    <col min="15106" max="15106" width="12" style="9" customWidth="1"/>
    <col min="15107" max="15107" width="8.28515625" style="9" customWidth="1"/>
    <col min="15108" max="15108" width="11.7109375" style="9" customWidth="1"/>
    <col min="15109" max="15109" width="9.5703125" style="9" bestFit="1" customWidth="1"/>
    <col min="15110" max="15360" width="9.140625" style="9"/>
    <col min="15361" max="15361" width="55.7109375" style="9" customWidth="1"/>
    <col min="15362" max="15362" width="12" style="9" customWidth="1"/>
    <col min="15363" max="15363" width="8.28515625" style="9" customWidth="1"/>
    <col min="15364" max="15364" width="11.7109375" style="9" customWidth="1"/>
    <col min="15365" max="15365" width="9.5703125" style="9" bestFit="1" customWidth="1"/>
    <col min="15366" max="15616" width="9.140625" style="9"/>
    <col min="15617" max="15617" width="55.7109375" style="9" customWidth="1"/>
    <col min="15618" max="15618" width="12" style="9" customWidth="1"/>
    <col min="15619" max="15619" width="8.28515625" style="9" customWidth="1"/>
    <col min="15620" max="15620" width="11.7109375" style="9" customWidth="1"/>
    <col min="15621" max="15621" width="9.5703125" style="9" bestFit="1" customWidth="1"/>
    <col min="15622" max="15872" width="9.140625" style="9"/>
    <col min="15873" max="15873" width="55.7109375" style="9" customWidth="1"/>
    <col min="15874" max="15874" width="12" style="9" customWidth="1"/>
    <col min="15875" max="15875" width="8.28515625" style="9" customWidth="1"/>
    <col min="15876" max="15876" width="11.7109375" style="9" customWidth="1"/>
    <col min="15877" max="15877" width="9.5703125" style="9" bestFit="1" customWidth="1"/>
    <col min="15878" max="16128" width="9.140625" style="9"/>
    <col min="16129" max="16129" width="55.7109375" style="9" customWidth="1"/>
    <col min="16130" max="16130" width="12" style="9" customWidth="1"/>
    <col min="16131" max="16131" width="8.28515625" style="9" customWidth="1"/>
    <col min="16132" max="16132" width="11.7109375" style="9" customWidth="1"/>
    <col min="16133" max="16133" width="9.5703125" style="9" bestFit="1" customWidth="1"/>
    <col min="16134" max="16384" width="9.140625" style="9"/>
  </cols>
  <sheetData>
    <row r="1" spans="1:5" s="71" customFormat="1" ht="18.75">
      <c r="A1" s="98" t="s">
        <v>254</v>
      </c>
      <c r="B1" s="98"/>
      <c r="C1" s="98"/>
      <c r="D1" s="98"/>
    </row>
    <row r="2" spans="1:5" s="71" customFormat="1" ht="18.75" customHeight="1">
      <c r="A2" s="98" t="s">
        <v>270</v>
      </c>
      <c r="B2" s="98"/>
      <c r="C2" s="98"/>
      <c r="D2" s="98"/>
    </row>
    <row r="3" spans="1:5" s="71" customFormat="1" ht="18.75" customHeight="1">
      <c r="A3" s="98" t="s">
        <v>11</v>
      </c>
      <c r="B3" s="98"/>
      <c r="C3" s="98"/>
      <c r="D3" s="98"/>
    </row>
    <row r="4" spans="1:5" s="71" customFormat="1" ht="18.75">
      <c r="A4" s="98" t="s">
        <v>285</v>
      </c>
      <c r="B4" s="98"/>
      <c r="C4" s="98"/>
      <c r="D4" s="98"/>
    </row>
    <row r="5" spans="1:5" s="71" customFormat="1" ht="18.75" customHeight="1">
      <c r="A5" s="98" t="s">
        <v>271</v>
      </c>
      <c r="B5" s="98"/>
      <c r="C5" s="98"/>
      <c r="D5" s="98"/>
    </row>
    <row r="6" spans="1:5" s="71" customFormat="1" ht="18.75" customHeight="1">
      <c r="A6" s="98" t="s">
        <v>11</v>
      </c>
      <c r="B6" s="98"/>
      <c r="C6" s="98"/>
      <c r="D6" s="98"/>
    </row>
    <row r="7" spans="1:5" s="71" customFormat="1" ht="18.75" customHeight="1">
      <c r="A7" s="98" t="s">
        <v>13</v>
      </c>
      <c r="B7" s="98"/>
      <c r="C7" s="98"/>
      <c r="D7" s="98"/>
    </row>
    <row r="8" spans="1:5" ht="18.75">
      <c r="A8" s="99"/>
      <c r="B8" s="99"/>
      <c r="C8" s="99"/>
      <c r="D8" s="99"/>
    </row>
    <row r="9" spans="1:5" ht="123.75" customHeight="1">
      <c r="A9" s="100" t="s">
        <v>287</v>
      </c>
      <c r="B9" s="100"/>
      <c r="C9" s="100"/>
      <c r="D9" s="100"/>
      <c r="E9" s="1"/>
    </row>
    <row r="10" spans="1:5" s="10" customFormat="1">
      <c r="A10" s="102"/>
      <c r="B10" s="102"/>
      <c r="C10" s="102"/>
      <c r="D10" s="102"/>
    </row>
    <row r="11" spans="1:5" s="10" customFormat="1" ht="24.75" customHeight="1">
      <c r="A11" s="103" t="s">
        <v>71</v>
      </c>
      <c r="B11" s="103" t="s">
        <v>73</v>
      </c>
      <c r="C11" s="103" t="s">
        <v>74</v>
      </c>
      <c r="D11" s="103" t="s">
        <v>112</v>
      </c>
      <c r="E11" s="28"/>
    </row>
    <row r="12" spans="1:5" s="10" customFormat="1" ht="27.75" customHeight="1">
      <c r="A12" s="104"/>
      <c r="B12" s="104"/>
      <c r="C12" s="104"/>
      <c r="D12" s="104"/>
    </row>
    <row r="13" spans="1:5" s="10" customFormat="1">
      <c r="A13" s="4">
        <v>1</v>
      </c>
      <c r="B13" s="4">
        <v>2</v>
      </c>
      <c r="C13" s="4">
        <v>3</v>
      </c>
      <c r="D13" s="4">
        <v>4</v>
      </c>
    </row>
    <row r="14" spans="1:5" s="10" customFormat="1" ht="18.75">
      <c r="A14" s="58" t="s">
        <v>30</v>
      </c>
      <c r="B14" s="73"/>
      <c r="C14" s="73"/>
      <c r="D14" s="44">
        <f>D15+D19+D24+D27+D31+D34+D38+D43+D54</f>
        <v>3580.1000000000004</v>
      </c>
      <c r="E14" s="28"/>
    </row>
    <row r="15" spans="1:5" s="7" customFormat="1" ht="112.5">
      <c r="A15" s="58" t="s">
        <v>273</v>
      </c>
      <c r="B15" s="73">
        <v>2900000</v>
      </c>
      <c r="C15" s="73"/>
      <c r="D15" s="44">
        <f>D16</f>
        <v>412.8</v>
      </c>
    </row>
    <row r="16" spans="1:5" s="7" customFormat="1" ht="18.75">
      <c r="A16" s="57" t="s">
        <v>242</v>
      </c>
      <c r="B16" s="59">
        <v>2900203</v>
      </c>
      <c r="C16" s="59"/>
      <c r="D16" s="39">
        <f>D17</f>
        <v>412.8</v>
      </c>
      <c r="E16" s="8"/>
    </row>
    <row r="17" spans="1:11" s="7" customFormat="1" ht="112.5">
      <c r="A17" s="57" t="s">
        <v>79</v>
      </c>
      <c r="B17" s="59">
        <v>2900203</v>
      </c>
      <c r="C17" s="59">
        <v>100</v>
      </c>
      <c r="D17" s="39">
        <v>412.8</v>
      </c>
      <c r="E17" s="8"/>
    </row>
    <row r="18" spans="1:11" s="8" customFormat="1" ht="93.75">
      <c r="A18" s="57" t="s">
        <v>82</v>
      </c>
      <c r="B18" s="59"/>
      <c r="C18" s="59"/>
      <c r="D18" s="39">
        <f>D19</f>
        <v>880.1</v>
      </c>
      <c r="E18" s="9"/>
    </row>
    <row r="19" spans="1:11" s="8" customFormat="1" ht="112.5">
      <c r="A19" s="58" t="s">
        <v>274</v>
      </c>
      <c r="B19" s="73">
        <v>2900000</v>
      </c>
      <c r="C19" s="73"/>
      <c r="D19" s="44">
        <f>D20</f>
        <v>880.1</v>
      </c>
    </row>
    <row r="20" spans="1:11" ht="37.5">
      <c r="A20" s="57" t="s">
        <v>78</v>
      </c>
      <c r="B20" s="59">
        <v>2900204</v>
      </c>
      <c r="C20" s="59"/>
      <c r="D20" s="39">
        <f>D21+D22+D23</f>
        <v>880.1</v>
      </c>
    </row>
    <row r="21" spans="1:11" ht="112.5">
      <c r="A21" s="57" t="s">
        <v>79</v>
      </c>
      <c r="B21" s="59">
        <v>2900204</v>
      </c>
      <c r="C21" s="59">
        <v>100</v>
      </c>
      <c r="D21" s="39">
        <v>589.20000000000005</v>
      </c>
    </row>
    <row r="22" spans="1:11" s="8" customFormat="1" ht="37.5">
      <c r="A22" s="57" t="s">
        <v>80</v>
      </c>
      <c r="B22" s="59">
        <v>2900204</v>
      </c>
      <c r="C22" s="59">
        <v>200</v>
      </c>
      <c r="D22" s="39">
        <v>255.9</v>
      </c>
    </row>
    <row r="23" spans="1:11" s="8" customFormat="1" ht="18.75">
      <c r="A23" s="57" t="s">
        <v>81</v>
      </c>
      <c r="B23" s="59">
        <v>2900204</v>
      </c>
      <c r="C23" s="59">
        <v>800</v>
      </c>
      <c r="D23" s="39">
        <v>35</v>
      </c>
    </row>
    <row r="24" spans="1:11" s="8" customFormat="1" ht="18.75">
      <c r="A24" s="58" t="s">
        <v>86</v>
      </c>
      <c r="B24" s="73">
        <v>9900000</v>
      </c>
      <c r="C24" s="73"/>
      <c r="D24" s="44">
        <f>D25</f>
        <v>1</v>
      </c>
    </row>
    <row r="25" spans="1:11" ht="18.75">
      <c r="A25" s="57" t="s">
        <v>87</v>
      </c>
      <c r="B25" s="59">
        <v>9900750</v>
      </c>
      <c r="C25" s="59"/>
      <c r="D25" s="39">
        <f>D26</f>
        <v>1</v>
      </c>
    </row>
    <row r="26" spans="1:11" s="8" customFormat="1" ht="18.75">
      <c r="A26" s="57" t="s">
        <v>81</v>
      </c>
      <c r="B26" s="59">
        <v>9900750</v>
      </c>
      <c r="C26" s="59">
        <v>800</v>
      </c>
      <c r="D26" s="39">
        <v>1</v>
      </c>
    </row>
    <row r="27" spans="1:11" s="8" customFormat="1" ht="18.75">
      <c r="A27" s="58" t="s">
        <v>86</v>
      </c>
      <c r="B27" s="73">
        <v>9900000</v>
      </c>
      <c r="C27" s="73"/>
      <c r="D27" s="44">
        <f>D28</f>
        <v>46.4</v>
      </c>
    </row>
    <row r="28" spans="1:11" s="8" customFormat="1" ht="75">
      <c r="A28" s="57" t="s">
        <v>227</v>
      </c>
      <c r="B28" s="59">
        <v>9905118</v>
      </c>
      <c r="C28" s="59"/>
      <c r="D28" s="39">
        <f>D29+D30</f>
        <v>46.4</v>
      </c>
    </row>
    <row r="29" spans="1:11" s="8" customFormat="1" ht="18.75">
      <c r="A29" s="57" t="s">
        <v>104</v>
      </c>
      <c r="B29" s="59">
        <v>9905118</v>
      </c>
      <c r="C29" s="59">
        <v>100</v>
      </c>
      <c r="D29" s="39">
        <v>44</v>
      </c>
      <c r="E29" s="9"/>
      <c r="F29" s="9"/>
      <c r="G29" s="9"/>
      <c r="H29" s="9"/>
      <c r="I29" s="9"/>
      <c r="J29" s="9"/>
      <c r="K29" s="9"/>
    </row>
    <row r="30" spans="1:11" s="8" customFormat="1" ht="37.5">
      <c r="A30" s="57" t="s">
        <v>80</v>
      </c>
      <c r="B30" s="59">
        <v>9905118</v>
      </c>
      <c r="C30" s="59">
        <v>200</v>
      </c>
      <c r="D30" s="39">
        <v>2.4</v>
      </c>
    </row>
    <row r="31" spans="1:11" s="8" customFormat="1" ht="150">
      <c r="A31" s="58" t="s">
        <v>275</v>
      </c>
      <c r="B31" s="73">
        <v>1600000</v>
      </c>
      <c r="C31" s="73"/>
      <c r="D31" s="44">
        <f>D32</f>
        <v>1</v>
      </c>
    </row>
    <row r="32" spans="1:11" ht="37.5">
      <c r="A32" s="57" t="s">
        <v>230</v>
      </c>
      <c r="B32" s="59">
        <v>1602191</v>
      </c>
      <c r="C32" s="59"/>
      <c r="D32" s="39">
        <f>D33</f>
        <v>1</v>
      </c>
    </row>
    <row r="33" spans="1:4" ht="37.5">
      <c r="A33" s="57" t="s">
        <v>80</v>
      </c>
      <c r="B33" s="59">
        <v>1602191</v>
      </c>
      <c r="C33" s="59">
        <v>200</v>
      </c>
      <c r="D33" s="39">
        <v>1</v>
      </c>
    </row>
    <row r="34" spans="1:4" s="8" customFormat="1" ht="93.75">
      <c r="A34" s="58" t="s">
        <v>276</v>
      </c>
      <c r="B34" s="73">
        <v>2600000</v>
      </c>
      <c r="C34" s="73"/>
      <c r="D34" s="44">
        <f>D35</f>
        <v>43</v>
      </c>
    </row>
    <row r="35" spans="1:4" ht="37.5">
      <c r="A35" s="57" t="s">
        <v>232</v>
      </c>
      <c r="B35" s="59">
        <v>2602430</v>
      </c>
      <c r="C35" s="59"/>
      <c r="D35" s="39">
        <f>D36+D37</f>
        <v>43</v>
      </c>
    </row>
    <row r="36" spans="1:4" s="8" customFormat="1" ht="112.5">
      <c r="A36" s="57" t="s">
        <v>79</v>
      </c>
      <c r="B36" s="59">
        <v>2602430</v>
      </c>
      <c r="C36" s="59">
        <v>100</v>
      </c>
      <c r="D36" s="39"/>
    </row>
    <row r="37" spans="1:4" ht="37.5">
      <c r="A37" s="57" t="s">
        <v>80</v>
      </c>
      <c r="B37" s="59">
        <v>2602430</v>
      </c>
      <c r="C37" s="59">
        <v>200</v>
      </c>
      <c r="D37" s="39">
        <v>43</v>
      </c>
    </row>
    <row r="38" spans="1:4" s="8" customFormat="1" ht="93.75">
      <c r="A38" s="58" t="s">
        <v>277</v>
      </c>
      <c r="B38" s="73">
        <v>2100000</v>
      </c>
      <c r="C38" s="73"/>
      <c r="D38" s="44">
        <f>D39+D41</f>
        <v>480</v>
      </c>
    </row>
    <row r="39" spans="1:4" ht="18.75">
      <c r="A39" s="57" t="s">
        <v>233</v>
      </c>
      <c r="B39" s="59">
        <v>2100315</v>
      </c>
      <c r="C39" s="59"/>
      <c r="D39" s="39">
        <f>D40</f>
        <v>130</v>
      </c>
    </row>
    <row r="40" spans="1:4" ht="37.5">
      <c r="A40" s="57" t="s">
        <v>80</v>
      </c>
      <c r="B40" s="59">
        <v>2100315</v>
      </c>
      <c r="C40" s="59">
        <v>200</v>
      </c>
      <c r="D40" s="39">
        <v>130</v>
      </c>
    </row>
    <row r="41" spans="1:4" s="8" customFormat="1" ht="93.75">
      <c r="A41" s="57" t="s">
        <v>240</v>
      </c>
      <c r="B41" s="59">
        <v>2107404</v>
      </c>
      <c r="C41" s="59"/>
      <c r="D41" s="39">
        <f>D42</f>
        <v>350</v>
      </c>
    </row>
    <row r="42" spans="1:4" ht="37.5">
      <c r="A42" s="57" t="s">
        <v>80</v>
      </c>
      <c r="B42" s="59">
        <v>2107404</v>
      </c>
      <c r="C42" s="59">
        <v>200</v>
      </c>
      <c r="D42" s="39">
        <v>350</v>
      </c>
    </row>
    <row r="43" spans="1:4" s="8" customFormat="1" ht="112.5">
      <c r="A43" s="58" t="s">
        <v>278</v>
      </c>
      <c r="B43" s="73">
        <v>2400000</v>
      </c>
      <c r="C43" s="73"/>
      <c r="D43" s="44">
        <f>D44+D47+D49+D51</f>
        <v>1715.8</v>
      </c>
    </row>
    <row r="44" spans="1:4" ht="18.75">
      <c r="A44" s="57" t="s">
        <v>93</v>
      </c>
      <c r="B44" s="59">
        <v>2400352</v>
      </c>
      <c r="C44" s="59"/>
      <c r="D44" s="39">
        <f>D45</f>
        <v>0</v>
      </c>
    </row>
    <row r="45" spans="1:4" ht="37.5">
      <c r="A45" s="57" t="s">
        <v>234</v>
      </c>
      <c r="B45" s="59">
        <v>2400352</v>
      </c>
      <c r="C45" s="59"/>
      <c r="D45" s="39">
        <f>D46</f>
        <v>0</v>
      </c>
    </row>
    <row r="46" spans="1:4" ht="37.5">
      <c r="A46" s="57" t="s">
        <v>80</v>
      </c>
      <c r="B46" s="59">
        <v>2400352</v>
      </c>
      <c r="C46" s="59">
        <v>200</v>
      </c>
      <c r="D46" s="39"/>
    </row>
    <row r="47" spans="1:4" ht="18.75">
      <c r="A47" s="57" t="s">
        <v>111</v>
      </c>
      <c r="B47" s="59">
        <v>2400351</v>
      </c>
      <c r="C47" s="59"/>
      <c r="D47" s="39">
        <f>D48</f>
        <v>1200</v>
      </c>
    </row>
    <row r="48" spans="1:4" ht="37.5">
      <c r="A48" s="57" t="s">
        <v>80</v>
      </c>
      <c r="B48" s="59">
        <v>2400351</v>
      </c>
      <c r="C48" s="59">
        <v>200</v>
      </c>
      <c r="D48" s="39">
        <v>1200</v>
      </c>
    </row>
    <row r="49" spans="1:4" ht="93.75">
      <c r="A49" s="57" t="s">
        <v>240</v>
      </c>
      <c r="B49" s="59">
        <v>2407404</v>
      </c>
      <c r="C49" s="59"/>
      <c r="D49" s="39">
        <f>D50</f>
        <v>150</v>
      </c>
    </row>
    <row r="50" spans="1:4" ht="37.5">
      <c r="A50" s="57" t="s">
        <v>80</v>
      </c>
      <c r="B50" s="59">
        <v>2407404</v>
      </c>
      <c r="C50" s="59">
        <v>200</v>
      </c>
      <c r="D50" s="39">
        <v>150</v>
      </c>
    </row>
    <row r="51" spans="1:4" ht="37.5">
      <c r="A51" s="57" t="s">
        <v>99</v>
      </c>
      <c r="B51" s="59">
        <v>2400605</v>
      </c>
      <c r="C51" s="59"/>
      <c r="D51" s="39">
        <f>D52+D53</f>
        <v>365.8</v>
      </c>
    </row>
    <row r="52" spans="1:4" ht="112.5">
      <c r="A52" s="57" t="s">
        <v>79</v>
      </c>
      <c r="B52" s="59">
        <v>2400605</v>
      </c>
      <c r="C52" s="59">
        <v>100</v>
      </c>
      <c r="D52" s="39">
        <v>120.2</v>
      </c>
    </row>
    <row r="53" spans="1:4" ht="37.5">
      <c r="A53" s="57" t="s">
        <v>80</v>
      </c>
      <c r="B53" s="59">
        <v>2400605</v>
      </c>
      <c r="C53" s="59">
        <v>200</v>
      </c>
      <c r="D53" s="39">
        <v>245.6</v>
      </c>
    </row>
    <row r="54" spans="1:4" s="8" customFormat="1" ht="93.75">
      <c r="A54" s="13" t="s">
        <v>279</v>
      </c>
      <c r="B54" s="11" t="s">
        <v>251</v>
      </c>
      <c r="C54" s="11"/>
      <c r="D54" s="44">
        <f>D55</f>
        <v>0</v>
      </c>
    </row>
    <row r="55" spans="1:4" ht="37.5">
      <c r="A55" s="27" t="s">
        <v>103</v>
      </c>
      <c r="B55" s="12" t="s">
        <v>250</v>
      </c>
      <c r="C55" s="12"/>
      <c r="D55" s="39">
        <f>D56</f>
        <v>0</v>
      </c>
    </row>
    <row r="56" spans="1:4" ht="18.75">
      <c r="A56" s="27" t="s">
        <v>104</v>
      </c>
      <c r="B56" s="12" t="s">
        <v>250</v>
      </c>
      <c r="C56" s="12" t="s">
        <v>105</v>
      </c>
      <c r="D56" s="39"/>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tabSelected="1" topLeftCell="A52" zoomScale="80" zoomScaleNormal="80" workbookViewId="0">
      <selection activeCell="A9" sqref="A9:E9"/>
    </sheetView>
  </sheetViews>
  <sheetFormatPr defaultRowHeight="15.75"/>
  <cols>
    <col min="1" max="1" width="55.7109375" style="10" customWidth="1"/>
    <col min="2" max="2" width="12" style="9" customWidth="1"/>
    <col min="3" max="3" width="8.28515625" style="9" customWidth="1"/>
    <col min="4" max="4" width="14.42578125" style="9" customWidth="1"/>
    <col min="5" max="5" width="13.570312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5" s="71" customFormat="1" ht="18.75">
      <c r="A1" s="98" t="s">
        <v>223</v>
      </c>
      <c r="B1" s="98"/>
      <c r="C1" s="98"/>
      <c r="D1" s="98"/>
      <c r="E1" s="98"/>
    </row>
    <row r="2" spans="1:5" s="71" customFormat="1" ht="18.75" customHeight="1">
      <c r="A2" s="98" t="s">
        <v>270</v>
      </c>
      <c r="B2" s="98"/>
      <c r="C2" s="98"/>
      <c r="D2" s="98"/>
      <c r="E2" s="98"/>
    </row>
    <row r="3" spans="1:5" s="71" customFormat="1" ht="18.75" customHeight="1">
      <c r="A3" s="98" t="s">
        <v>11</v>
      </c>
      <c r="B3" s="98"/>
      <c r="C3" s="98"/>
      <c r="D3" s="98"/>
      <c r="E3" s="98"/>
    </row>
    <row r="4" spans="1:5" s="71" customFormat="1" ht="18.75">
      <c r="A4" s="98" t="s">
        <v>285</v>
      </c>
      <c r="B4" s="98"/>
      <c r="C4" s="98"/>
      <c r="D4" s="98"/>
      <c r="E4" s="98"/>
    </row>
    <row r="5" spans="1:5" s="71" customFormat="1" ht="18.75" customHeight="1">
      <c r="A5" s="98" t="s">
        <v>271</v>
      </c>
      <c r="B5" s="98"/>
      <c r="C5" s="98"/>
      <c r="D5" s="98"/>
      <c r="E5" s="98"/>
    </row>
    <row r="6" spans="1:5" s="71" customFormat="1" ht="18.75" customHeight="1">
      <c r="A6" s="98" t="s">
        <v>11</v>
      </c>
      <c r="B6" s="98"/>
      <c r="C6" s="98"/>
      <c r="D6" s="98"/>
      <c r="E6" s="98"/>
    </row>
    <row r="7" spans="1:5" s="71" customFormat="1" ht="18.75" customHeight="1">
      <c r="A7" s="98" t="s">
        <v>13</v>
      </c>
      <c r="B7" s="98"/>
      <c r="C7" s="98"/>
      <c r="D7" s="98"/>
      <c r="E7" s="98"/>
    </row>
    <row r="8" spans="1:5" ht="18.75">
      <c r="A8" s="99"/>
      <c r="B8" s="99"/>
      <c r="C8" s="99"/>
      <c r="D8" s="99"/>
    </row>
    <row r="9" spans="1:5" ht="115.5" customHeight="1">
      <c r="A9" s="100" t="s">
        <v>288</v>
      </c>
      <c r="B9" s="100"/>
      <c r="C9" s="100"/>
      <c r="D9" s="100"/>
      <c r="E9" s="100"/>
    </row>
    <row r="10" spans="1:5" s="10" customFormat="1">
      <c r="A10" s="102"/>
      <c r="B10" s="102"/>
      <c r="C10" s="102"/>
      <c r="D10" s="102"/>
      <c r="E10" s="102"/>
    </row>
    <row r="11" spans="1:5" s="10" customFormat="1">
      <c r="A11" s="103" t="s">
        <v>71</v>
      </c>
      <c r="B11" s="103" t="s">
        <v>73</v>
      </c>
      <c r="C11" s="103" t="s">
        <v>74</v>
      </c>
      <c r="D11" s="105" t="s">
        <v>112</v>
      </c>
      <c r="E11" s="105"/>
    </row>
    <row r="12" spans="1:5" s="10" customFormat="1">
      <c r="A12" s="104"/>
      <c r="B12" s="104"/>
      <c r="C12" s="104"/>
      <c r="D12" s="5" t="s">
        <v>67</v>
      </c>
      <c r="E12" s="5" t="s">
        <v>69</v>
      </c>
    </row>
    <row r="13" spans="1:5" s="10" customFormat="1">
      <c r="A13" s="4">
        <v>1</v>
      </c>
      <c r="B13" s="4">
        <v>2</v>
      </c>
      <c r="C13" s="4">
        <v>3</v>
      </c>
      <c r="D13" s="4">
        <v>4</v>
      </c>
      <c r="E13" s="4">
        <v>5</v>
      </c>
    </row>
    <row r="14" spans="1:5" s="10" customFormat="1" ht="18.75">
      <c r="A14" s="58" t="s">
        <v>30</v>
      </c>
      <c r="B14" s="73"/>
      <c r="C14" s="73"/>
      <c r="D14" s="44">
        <f>D15+D19+D24+D27+D31+D34+D38+D43+D54+D57</f>
        <v>3580.4</v>
      </c>
      <c r="E14" s="44">
        <f>E15+E19+E24+E27+E31+E34+E38+E43+E54+E57</f>
        <v>3580.7</v>
      </c>
    </row>
    <row r="15" spans="1:5" s="10" customFormat="1" ht="112.5">
      <c r="A15" s="58" t="s">
        <v>273</v>
      </c>
      <c r="B15" s="73">
        <v>2900000</v>
      </c>
      <c r="C15" s="73"/>
      <c r="D15" s="44">
        <f>D16</f>
        <v>412.8</v>
      </c>
      <c r="E15" s="44">
        <f>E16</f>
        <v>412.8</v>
      </c>
    </row>
    <row r="16" spans="1:5" s="10" customFormat="1" ht="18.75">
      <c r="A16" s="57" t="s">
        <v>242</v>
      </c>
      <c r="B16" s="59">
        <v>2900203</v>
      </c>
      <c r="C16" s="59"/>
      <c r="D16" s="39">
        <f>D17</f>
        <v>412.8</v>
      </c>
      <c r="E16" s="39">
        <f>E17</f>
        <v>412.8</v>
      </c>
    </row>
    <row r="17" spans="1:5" s="10" customFormat="1" ht="112.5">
      <c r="A17" s="57" t="s">
        <v>79</v>
      </c>
      <c r="B17" s="59">
        <v>2900203</v>
      </c>
      <c r="C17" s="59">
        <v>100</v>
      </c>
      <c r="D17" s="39">
        <v>412.8</v>
      </c>
      <c r="E17" s="39">
        <v>412.8</v>
      </c>
    </row>
    <row r="18" spans="1:5" s="10" customFormat="1" ht="93.75">
      <c r="A18" s="57" t="s">
        <v>82</v>
      </c>
      <c r="B18" s="59"/>
      <c r="C18" s="59"/>
      <c r="D18" s="39">
        <f>D19</f>
        <v>880.1</v>
      </c>
      <c r="E18" s="39">
        <f>E19</f>
        <v>880.1</v>
      </c>
    </row>
    <row r="19" spans="1:5" s="10" customFormat="1" ht="112.5">
      <c r="A19" s="58" t="s">
        <v>274</v>
      </c>
      <c r="B19" s="73">
        <v>2900000</v>
      </c>
      <c r="C19" s="73"/>
      <c r="D19" s="44">
        <f>D20</f>
        <v>880.1</v>
      </c>
      <c r="E19" s="44">
        <f>E20</f>
        <v>880.1</v>
      </c>
    </row>
    <row r="20" spans="1:5" s="10" customFormat="1" ht="37.5">
      <c r="A20" s="57" t="s">
        <v>78</v>
      </c>
      <c r="B20" s="59">
        <v>2900204</v>
      </c>
      <c r="C20" s="59"/>
      <c r="D20" s="39">
        <f>D21+D22+D23</f>
        <v>880.1</v>
      </c>
      <c r="E20" s="39">
        <f>E21+E22+E23</f>
        <v>880.1</v>
      </c>
    </row>
    <row r="21" spans="1:5" s="10" customFormat="1" ht="112.5">
      <c r="A21" s="57" t="s">
        <v>79</v>
      </c>
      <c r="B21" s="59">
        <v>2900204</v>
      </c>
      <c r="C21" s="59">
        <v>100</v>
      </c>
      <c r="D21" s="39">
        <v>589.20000000000005</v>
      </c>
      <c r="E21" s="39">
        <v>589.20000000000005</v>
      </c>
    </row>
    <row r="22" spans="1:5" s="7" customFormat="1" ht="37.5">
      <c r="A22" s="57" t="s">
        <v>80</v>
      </c>
      <c r="B22" s="59">
        <v>2900204</v>
      </c>
      <c r="C22" s="59">
        <v>200</v>
      </c>
      <c r="D22" s="39">
        <v>255.9</v>
      </c>
      <c r="E22" s="39">
        <v>255.9</v>
      </c>
    </row>
    <row r="23" spans="1:5" s="10" customFormat="1" ht="18.75">
      <c r="A23" s="57" t="s">
        <v>81</v>
      </c>
      <c r="B23" s="59">
        <v>2900204</v>
      </c>
      <c r="C23" s="59">
        <v>800</v>
      </c>
      <c r="D23" s="39">
        <v>35</v>
      </c>
      <c r="E23" s="39">
        <v>35</v>
      </c>
    </row>
    <row r="24" spans="1:5" s="10" customFormat="1" ht="18.75">
      <c r="A24" s="58" t="s">
        <v>86</v>
      </c>
      <c r="B24" s="73">
        <v>9900000</v>
      </c>
      <c r="C24" s="73"/>
      <c r="D24" s="44">
        <f>D25</f>
        <v>1</v>
      </c>
      <c r="E24" s="44">
        <f>E25</f>
        <v>1</v>
      </c>
    </row>
    <row r="25" spans="1:5" s="10" customFormat="1" ht="18.75">
      <c r="A25" s="57" t="s">
        <v>87</v>
      </c>
      <c r="B25" s="59">
        <v>9900750</v>
      </c>
      <c r="C25" s="59"/>
      <c r="D25" s="39">
        <f>D26</f>
        <v>1</v>
      </c>
      <c r="E25" s="39">
        <f>E26</f>
        <v>1</v>
      </c>
    </row>
    <row r="26" spans="1:5" s="10" customFormat="1" ht="18.75">
      <c r="A26" s="57" t="s">
        <v>81</v>
      </c>
      <c r="B26" s="59">
        <v>9900750</v>
      </c>
      <c r="C26" s="59">
        <v>800</v>
      </c>
      <c r="D26" s="39">
        <v>1</v>
      </c>
      <c r="E26" s="39">
        <v>1</v>
      </c>
    </row>
    <row r="27" spans="1:5" s="8" customFormat="1" ht="18.75">
      <c r="A27" s="58" t="s">
        <v>86</v>
      </c>
      <c r="B27" s="73">
        <v>9900000</v>
      </c>
      <c r="C27" s="73"/>
      <c r="D27" s="44">
        <f>D28</f>
        <v>46.4</v>
      </c>
      <c r="E27" s="44">
        <f>E28</f>
        <v>46.4</v>
      </c>
    </row>
    <row r="28" spans="1:5" ht="75">
      <c r="A28" s="57" t="s">
        <v>227</v>
      </c>
      <c r="B28" s="59">
        <v>9905118</v>
      </c>
      <c r="C28" s="59"/>
      <c r="D28" s="39">
        <f>D29+D30</f>
        <v>46.4</v>
      </c>
      <c r="E28" s="39">
        <f>E29+E30</f>
        <v>46.4</v>
      </c>
    </row>
    <row r="29" spans="1:5" ht="18.75">
      <c r="A29" s="57" t="s">
        <v>104</v>
      </c>
      <c r="B29" s="59">
        <v>9905118</v>
      </c>
      <c r="C29" s="59">
        <v>100</v>
      </c>
      <c r="D29" s="39">
        <v>44</v>
      </c>
      <c r="E29" s="39">
        <v>44</v>
      </c>
    </row>
    <row r="30" spans="1:5" ht="37.5">
      <c r="A30" s="57" t="s">
        <v>80</v>
      </c>
      <c r="B30" s="59">
        <v>9905118</v>
      </c>
      <c r="C30" s="59">
        <v>200</v>
      </c>
      <c r="D30" s="39">
        <v>2.4</v>
      </c>
      <c r="E30" s="39">
        <v>2.4</v>
      </c>
    </row>
    <row r="31" spans="1:5" ht="150">
      <c r="A31" s="58" t="s">
        <v>275</v>
      </c>
      <c r="B31" s="73">
        <v>1600000</v>
      </c>
      <c r="C31" s="73"/>
      <c r="D31" s="44">
        <f>D32</f>
        <v>1</v>
      </c>
      <c r="E31" s="44">
        <f>E32</f>
        <v>1</v>
      </c>
    </row>
    <row r="32" spans="1:5" ht="37.5">
      <c r="A32" s="57" t="s">
        <v>230</v>
      </c>
      <c r="B32" s="59">
        <v>1602191</v>
      </c>
      <c r="C32" s="59"/>
      <c r="D32" s="39">
        <f>D33</f>
        <v>1</v>
      </c>
      <c r="E32" s="39">
        <f>E33</f>
        <v>1</v>
      </c>
    </row>
    <row r="33" spans="1:5" ht="37.5">
      <c r="A33" s="57" t="s">
        <v>80</v>
      </c>
      <c r="B33" s="59">
        <v>1602191</v>
      </c>
      <c r="C33" s="59">
        <v>200</v>
      </c>
      <c r="D33" s="39">
        <v>1</v>
      </c>
      <c r="E33" s="39">
        <v>1</v>
      </c>
    </row>
    <row r="34" spans="1:5" ht="93.75">
      <c r="A34" s="58" t="s">
        <v>276</v>
      </c>
      <c r="B34" s="73">
        <v>2600000</v>
      </c>
      <c r="C34" s="73"/>
      <c r="D34" s="44">
        <f>D35</f>
        <v>43</v>
      </c>
      <c r="E34" s="44">
        <f>E35</f>
        <v>43</v>
      </c>
    </row>
    <row r="35" spans="1:5" s="8" customFormat="1" ht="37.5">
      <c r="A35" s="57" t="s">
        <v>232</v>
      </c>
      <c r="B35" s="59">
        <v>2602430</v>
      </c>
      <c r="C35" s="59"/>
      <c r="D35" s="39">
        <f>D36+D37</f>
        <v>43</v>
      </c>
      <c r="E35" s="39">
        <f>E36+E37</f>
        <v>43</v>
      </c>
    </row>
    <row r="36" spans="1:5" ht="112.5">
      <c r="A36" s="57" t="s">
        <v>79</v>
      </c>
      <c r="B36" s="59">
        <v>2602430</v>
      </c>
      <c r="C36" s="59">
        <v>100</v>
      </c>
      <c r="D36" s="39"/>
      <c r="E36" s="39"/>
    </row>
    <row r="37" spans="1:5" ht="37.5">
      <c r="A37" s="57" t="s">
        <v>80</v>
      </c>
      <c r="B37" s="59">
        <v>2602430</v>
      </c>
      <c r="C37" s="59">
        <v>200</v>
      </c>
      <c r="D37" s="39">
        <v>43</v>
      </c>
      <c r="E37" s="39">
        <v>43</v>
      </c>
    </row>
    <row r="38" spans="1:5" s="8" customFormat="1" ht="93.75">
      <c r="A38" s="58" t="s">
        <v>277</v>
      </c>
      <c r="B38" s="73">
        <v>2100000</v>
      </c>
      <c r="C38" s="73"/>
      <c r="D38" s="44">
        <f>D39+D41</f>
        <v>480</v>
      </c>
      <c r="E38" s="44">
        <f>E39+E41</f>
        <v>480</v>
      </c>
    </row>
    <row r="39" spans="1:5" ht="18.75">
      <c r="A39" s="57" t="s">
        <v>233</v>
      </c>
      <c r="B39" s="59">
        <v>2100315</v>
      </c>
      <c r="C39" s="59"/>
      <c r="D39" s="39">
        <f>D40</f>
        <v>130</v>
      </c>
      <c r="E39" s="39">
        <f>E40</f>
        <v>130</v>
      </c>
    </row>
    <row r="40" spans="1:5" ht="37.5">
      <c r="A40" s="57" t="s">
        <v>80</v>
      </c>
      <c r="B40" s="59">
        <v>2100315</v>
      </c>
      <c r="C40" s="59">
        <v>200</v>
      </c>
      <c r="D40" s="39">
        <v>130</v>
      </c>
      <c r="E40" s="39">
        <v>130</v>
      </c>
    </row>
    <row r="41" spans="1:5" ht="93.75">
      <c r="A41" s="57" t="s">
        <v>240</v>
      </c>
      <c r="B41" s="59">
        <v>2107404</v>
      </c>
      <c r="C41" s="59"/>
      <c r="D41" s="39">
        <f>D42</f>
        <v>350</v>
      </c>
      <c r="E41" s="39">
        <f>E42</f>
        <v>350</v>
      </c>
    </row>
    <row r="42" spans="1:5" ht="37.5">
      <c r="A42" s="57" t="s">
        <v>80</v>
      </c>
      <c r="B42" s="59">
        <v>2107404</v>
      </c>
      <c r="C42" s="59">
        <v>200</v>
      </c>
      <c r="D42" s="39">
        <v>350</v>
      </c>
      <c r="E42" s="39">
        <v>350</v>
      </c>
    </row>
    <row r="43" spans="1:5" ht="112.5">
      <c r="A43" s="58" t="s">
        <v>278</v>
      </c>
      <c r="B43" s="73">
        <v>2400000</v>
      </c>
      <c r="C43" s="73"/>
      <c r="D43" s="44">
        <f>D44+D47+D49+D51</f>
        <v>1643.5</v>
      </c>
      <c r="E43" s="44">
        <f>E44+E47+E49+E51</f>
        <v>1571.2</v>
      </c>
    </row>
    <row r="44" spans="1:5" s="8" customFormat="1" ht="18.75">
      <c r="A44" s="57" t="s">
        <v>93</v>
      </c>
      <c r="B44" s="59">
        <v>2400352</v>
      </c>
      <c r="C44" s="59"/>
      <c r="D44" s="39">
        <f>D45</f>
        <v>0</v>
      </c>
      <c r="E44" s="39">
        <f>E45</f>
        <v>0</v>
      </c>
    </row>
    <row r="45" spans="1:5" ht="37.5">
      <c r="A45" s="57" t="s">
        <v>234</v>
      </c>
      <c r="B45" s="59">
        <v>2400352</v>
      </c>
      <c r="C45" s="59"/>
      <c r="D45" s="39">
        <f>D46</f>
        <v>0</v>
      </c>
      <c r="E45" s="39">
        <f>E46</f>
        <v>0</v>
      </c>
    </row>
    <row r="46" spans="1:5" ht="37.5">
      <c r="A46" s="57" t="s">
        <v>80</v>
      </c>
      <c r="B46" s="59">
        <v>2400352</v>
      </c>
      <c r="C46" s="59">
        <v>200</v>
      </c>
      <c r="D46" s="39"/>
      <c r="E46" s="39"/>
    </row>
    <row r="47" spans="1:5" s="8" customFormat="1" ht="18.75">
      <c r="A47" s="57" t="s">
        <v>111</v>
      </c>
      <c r="B47" s="59">
        <v>2400351</v>
      </c>
      <c r="C47" s="59"/>
      <c r="D47" s="39">
        <f>D48</f>
        <v>0</v>
      </c>
      <c r="E47" s="39">
        <f>E48</f>
        <v>0</v>
      </c>
    </row>
    <row r="48" spans="1:5" ht="37.5">
      <c r="A48" s="57" t="s">
        <v>80</v>
      </c>
      <c r="B48" s="59">
        <v>2400351</v>
      </c>
      <c r="C48" s="59">
        <v>200</v>
      </c>
      <c r="D48" s="39"/>
      <c r="E48" s="39"/>
    </row>
    <row r="49" spans="1:5" ht="93.75">
      <c r="A49" s="57" t="s">
        <v>240</v>
      </c>
      <c r="B49" s="59">
        <v>2407404</v>
      </c>
      <c r="C49" s="59"/>
      <c r="D49" s="39">
        <f>D50</f>
        <v>150</v>
      </c>
      <c r="E49" s="39">
        <f>E50</f>
        <v>150</v>
      </c>
    </row>
    <row r="50" spans="1:5" ht="37.5">
      <c r="A50" s="57" t="s">
        <v>80</v>
      </c>
      <c r="B50" s="59">
        <v>2407404</v>
      </c>
      <c r="C50" s="59">
        <v>200</v>
      </c>
      <c r="D50" s="39">
        <v>150</v>
      </c>
      <c r="E50" s="39">
        <v>150</v>
      </c>
    </row>
    <row r="51" spans="1:5" ht="37.5">
      <c r="A51" s="57" t="s">
        <v>99</v>
      </c>
      <c r="B51" s="59">
        <v>2400605</v>
      </c>
      <c r="C51" s="59"/>
      <c r="D51" s="39">
        <f>D52+D53</f>
        <v>1493.5</v>
      </c>
      <c r="E51" s="39">
        <f>E52+E53</f>
        <v>1421.2</v>
      </c>
    </row>
    <row r="52" spans="1:5" ht="112.5">
      <c r="A52" s="57" t="s">
        <v>79</v>
      </c>
      <c r="B52" s="59">
        <v>2400605</v>
      </c>
      <c r="C52" s="59">
        <v>100</v>
      </c>
      <c r="D52" s="39">
        <v>120.2</v>
      </c>
      <c r="E52" s="39">
        <v>120.2</v>
      </c>
    </row>
    <row r="53" spans="1:5" ht="37.5">
      <c r="A53" s="57" t="s">
        <v>80</v>
      </c>
      <c r="B53" s="59">
        <v>2400605</v>
      </c>
      <c r="C53" s="59">
        <v>200</v>
      </c>
      <c r="D53" s="39">
        <v>1373.3</v>
      </c>
      <c r="E53" s="39">
        <v>1301</v>
      </c>
    </row>
    <row r="54" spans="1:5" s="8" customFormat="1" ht="93.75">
      <c r="A54" s="13" t="s">
        <v>279</v>
      </c>
      <c r="B54" s="11" t="s">
        <v>251</v>
      </c>
      <c r="C54" s="11"/>
      <c r="D54" s="44">
        <f>D55</f>
        <v>0</v>
      </c>
      <c r="E54" s="44">
        <f>E55</f>
        <v>0</v>
      </c>
    </row>
    <row r="55" spans="1:5" ht="37.5">
      <c r="A55" s="27" t="s">
        <v>103</v>
      </c>
      <c r="B55" s="12" t="s">
        <v>250</v>
      </c>
      <c r="C55" s="12"/>
      <c r="D55" s="39">
        <f>D56</f>
        <v>0</v>
      </c>
      <c r="E55" s="39">
        <f>E56</f>
        <v>0</v>
      </c>
    </row>
    <row r="56" spans="1:5" s="8" customFormat="1" ht="18.75">
      <c r="A56" s="27" t="s">
        <v>104</v>
      </c>
      <c r="B56" s="12" t="s">
        <v>250</v>
      </c>
      <c r="C56" s="12" t="s">
        <v>105</v>
      </c>
      <c r="D56" s="39"/>
      <c r="E56" s="39"/>
    </row>
    <row r="57" spans="1:5" s="8" customFormat="1" ht="18.75">
      <c r="A57" s="13" t="s">
        <v>107</v>
      </c>
      <c r="B57" s="40">
        <v>9999999</v>
      </c>
      <c r="C57" s="40"/>
      <c r="D57" s="77">
        <f>D58</f>
        <v>72.599999999999994</v>
      </c>
      <c r="E57" s="77">
        <f>E58</f>
        <v>145.19999999999999</v>
      </c>
    </row>
    <row r="58" spans="1:5" ht="18.75">
      <c r="A58" s="2" t="s">
        <v>108</v>
      </c>
      <c r="B58" s="42">
        <v>9999999</v>
      </c>
      <c r="C58" s="42">
        <v>999</v>
      </c>
      <c r="D58" s="78">
        <v>72.599999999999994</v>
      </c>
      <c r="E58" s="78">
        <v>145.19999999999999</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2"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2015-12-23T07:44:20Z</dcterms:modified>
</cp:coreProperties>
</file>