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9935" windowHeight="7440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ики" sheetId="4" r:id="rId4"/>
  </sheets>
  <calcPr calcId="145621"/>
</workbook>
</file>

<file path=xl/calcChain.xml><?xml version="1.0" encoding="utf-8"?>
<calcChain xmlns="http://schemas.openxmlformats.org/spreadsheetml/2006/main">
  <c r="E14" i="3" l="1"/>
  <c r="E55" i="3"/>
  <c r="E60" i="3"/>
  <c r="E57" i="3"/>
  <c r="E70" i="3"/>
  <c r="E69" i="3" s="1"/>
  <c r="E33" i="3"/>
  <c r="E42" i="2"/>
  <c r="E54" i="2"/>
  <c r="E16" i="2"/>
  <c r="E55" i="2"/>
  <c r="E15" i="2" l="1"/>
  <c r="E48" i="2" l="1"/>
  <c r="E49" i="2"/>
  <c r="E40" i="2"/>
  <c r="E43" i="2"/>
  <c r="E29" i="2" l="1"/>
  <c r="C12" i="1"/>
  <c r="C26" i="1"/>
  <c r="C16" i="4" l="1"/>
  <c r="C15" i="4" s="1"/>
  <c r="C14" i="4" s="1"/>
  <c r="C13" i="4" s="1"/>
  <c r="E64" i="3" l="1"/>
  <c r="E67" i="3"/>
  <c r="E53" i="3"/>
  <c r="E52" i="3" s="1"/>
  <c r="E27" i="3"/>
  <c r="E26" i="3"/>
  <c r="E25" i="3" s="1"/>
  <c r="E52" i="2"/>
  <c r="E25" i="2"/>
  <c r="E24" i="2"/>
  <c r="E23" i="2" s="1"/>
  <c r="E63" i="3" l="1"/>
  <c r="C29" i="1"/>
  <c r="E19" i="2" l="1"/>
  <c r="C28" i="1"/>
  <c r="E59" i="3"/>
  <c r="E56" i="3" s="1"/>
  <c r="E50" i="3"/>
  <c r="E48" i="3"/>
  <c r="E42" i="3"/>
  <c r="E41" i="3" s="1"/>
  <c r="E40" i="3" s="1"/>
  <c r="E38" i="3"/>
  <c r="E37" i="3" s="1"/>
  <c r="E36" i="3" s="1"/>
  <c r="E32" i="3"/>
  <c r="E31" i="3" s="1"/>
  <c r="E30" i="3" s="1"/>
  <c r="E21" i="3"/>
  <c r="E20" i="3" s="1"/>
  <c r="E19" i="3" s="1"/>
  <c r="E17" i="3"/>
  <c r="E16" i="3" s="1"/>
  <c r="E15" i="3" s="1"/>
  <c r="E45" i="2"/>
  <c r="E38" i="2"/>
  <c r="E36" i="2"/>
  <c r="E35" i="2" s="1"/>
  <c r="E32" i="2"/>
  <c r="E31" i="2" s="1"/>
  <c r="E28" i="2"/>
  <c r="E17" i="2"/>
  <c r="C24" i="1"/>
  <c r="C21" i="1"/>
  <c r="C19" i="1" s="1"/>
  <c r="C17" i="1"/>
  <c r="C16" i="1" s="1"/>
  <c r="C14" i="1"/>
  <c r="C13" i="1" s="1"/>
  <c r="E47" i="3" l="1"/>
  <c r="E46" i="3" s="1"/>
  <c r="C11" i="1"/>
  <c r="E45" i="3"/>
  <c r="E35" i="3"/>
  <c r="E13" i="3" s="1"/>
  <c r="E14" i="2" l="1"/>
</calcChain>
</file>

<file path=xl/sharedStrings.xml><?xml version="1.0" encoding="utf-8"?>
<sst xmlns="http://schemas.openxmlformats.org/spreadsheetml/2006/main" count="286" uniqueCount="156">
  <si>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</si>
  <si>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</si>
  <si>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</si>
  <si>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</si>
  <si>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</si>
  <si>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</si>
  <si>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</si>
  <si>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</si>
  <si>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</si>
  <si>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</si>
  <si>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</si>
  <si>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</si>
  <si>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</si>
  <si>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</si>
  <si>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</si>
  <si>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</si>
  <si>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</si>
  <si>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</si>
  <si>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</si>
  <si>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</si>
  <si>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</si>
  <si>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</si>
  <si>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</si>
  <si>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</si>
  <si>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</si>
  <si>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</si>
  <si>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</si>
  <si>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</si>
  <si>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</si>
  <si>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</si>
  <si>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</si>
  <si>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</si>
  <si>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</si>
  <si>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</si>
  <si>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</si>
  <si>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</si>
  <si>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</si>
  <si>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</si>
  <si>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</si>
  <si>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</si>
  <si>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</si>
  <si>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</si>
  <si>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</si>
  <si>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</si>
  <si>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</si>
  <si>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</si>
  <si>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</si>
  <si>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</si>
  <si>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</si>
  <si>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</si>
  <si>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</si>
  <si>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</si>
  <si>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</si>
  <si>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</si>
  <si>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</si>
  <si>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</si>
  <si>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</si>
  <si>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</si>
  <si>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Поддержка коммунального хозяйства</t>
  </si>
  <si>
    <t>Мероприятия по благоустройству территорий населенных пунктов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</si>
  <si>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</si>
  <si>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</si>
  <si>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</si>
  <si>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</si>
  <si>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</si>
  <si>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</si>
  <si>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</si>
  <si>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</si>
  <si>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</si>
  <si>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</si>
  <si>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</si>
  <si>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</si>
  <si>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</si>
  <si>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</si>
  <si>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</si>
  <si>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</si>
  <si>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</si>
  <si>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</si>
  <si>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</si>
  <si>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</si>
  <si>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</si>
  <si>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</si>
  <si>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</si>
  <si>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Коммунальное хозяйство</t>
  </si>
  <si>
    <t>0502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</si>
  <si>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</si>
  <si>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</si>
  <si>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</si>
  <si>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</si>
  <si>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</si>
  <si>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</si>
  <si>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Проведение работ по землеустройству</t>
  </si>
  <si>
    <t>Приложение 3</t>
  </si>
  <si>
    <t>2</t>
  </si>
  <si>
    <t>0113</t>
  </si>
  <si>
    <t>Другие общегосударственные вопросы</t>
  </si>
  <si>
    <t>0412</t>
  </si>
  <si>
    <t xml:space="preserve">к решению Совета сельского поселения Донской сельсовет </t>
  </si>
  <si>
    <t xml:space="preserve">"Об утверждении отчета об исполнении бюджета сельского поселения Донской сельсовет </t>
  </si>
  <si>
    <t>Муниципальная программа  «Совершенствование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</t>
  </si>
  <si>
    <t>Муниципальная программа «Совершенствование деятельности Администрации сельского поселения  Донской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</si>
  <si>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</t>
  </si>
  <si>
    <t xml:space="preserve">сельского поселения  Донской сельсовет муниципального района </t>
  </si>
  <si>
    <t>Администрация сельского поселения Донской сельсовет  муниципального района Белебеевский район Республики Башкортостан</t>
  </si>
  <si>
    <t>к решению Совета сельского поселения Донской сельсовет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</si>
  <si>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</si>
  <si>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</si>
  <si>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</si>
  <si>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2 02 15002 10 0000 151</t>
  </si>
  <si>
    <t>2 02 35118 10 0000 151</t>
  </si>
  <si>
    <t>2 02 40014 10 7301 151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</si>
  <si>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</si>
  <si>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</si>
  <si>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Жилищно-коммунальное хозяйство</t>
  </si>
  <si>
    <t>0500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</si>
  <si>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</si>
  <si>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>Приложение 4</t>
  </si>
  <si>
    <t>от "_____"____________ 2019 года №_______</t>
  </si>
  <si>
    <t xml:space="preserve">"Об утверждении отчета об исполнении бюджета сельского поселения </t>
  </si>
  <si>
    <t xml:space="preserve"> Белебеевский район Республики Башкортостан за 2018 год"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</si>
  <si>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</si>
  <si>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</si>
  <si>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</si>
  <si>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</si>
  <si>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</si>
  <si>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</si>
  <si>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</si>
  <si>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</si>
  <si>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</si>
  <si>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</si>
  <si>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</si>
  <si>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</si>
  <si>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к решению Совета сельского поселения  Донской сельсовет </t>
  </si>
  <si>
    <t xml:space="preserve"> Донской сельсовет муниципального района </t>
  </si>
  <si>
    <t>Администрация сельского поселения  Донской сельсовет муниципального  района Белебеевский район Республики Башкортостан</t>
  </si>
  <si>
    <t>Источники финансирования дефицита бюджета сельского поселения  Донской сельсовет муниципального района Белебеевский район Республики Башкортостан  за 2018год  по кодам классификации источников финансирования  дефицита бюджета</t>
  </si>
  <si>
    <t xml:space="preserve">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2018год  </t>
  </si>
  <si>
    <t>муниципального района Белебеевский район Республики Башкортостан за 2018 год"</t>
  </si>
  <si>
    <t>Белебеевский район Республики Башкортостан за 2018 год»</t>
  </si>
  <si>
    <t xml:space="preserve">Ведомственная структура расходов бюджета сельского поселения Донской сельсовет  муниципального района Белебеевский район Республики Башкортостан  за 2018 год  </t>
  </si>
  <si>
    <t xml:space="preserve">Доходы бюджета сельского поселения Донской сельсовет муниципального района Белебеевский район Республики Башкортостан за  2018 год по кодам классификации  доходов бюджетов
</t>
  </si>
  <si>
    <t>1 16 18050 10 6000 140</t>
  </si>
  <si>
    <t>2 02 49999 10 7404 151</t>
  </si>
  <si>
    <t>Муниципальная программа «Пожарная безопасность в сельском поселений Донской сельсовет муниципальном районе Белебеевский район Республики Башкортостан на 2017-2021 годы</t>
  </si>
  <si>
    <t>0400051180</t>
  </si>
  <si>
    <t>Муниципальная программа «Развитие автомобильных дорог в  муниципальном районе Белебеевский район Республики Башкортостан "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</si>
  <si>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</t>
  </si>
  <si>
    <t>Организация в границах поселения электро,тепло,газо и водоснабжения населения в пределах полномочий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</si>
  <si>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</si>
  <si>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1000000000</t>
  </si>
  <si>
    <t>Социальная поддержка отдельных категорий граждан</t>
  </si>
  <si>
    <t>1020074040</t>
  </si>
  <si>
    <t>финансирование расходов на содержание органов местного самоуправления поселений (в части выплаты доплат к государственной пенсии за выслугу лет на муниципальной службе)</t>
  </si>
  <si>
    <t xml:space="preserve">Муниципальная программа"Управление имуществом,находящемся в собственности муниципального района Белебеевский район Республики Башкортостан" </t>
  </si>
  <si>
    <t>Другие  вопросы в области национальной экономики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</si>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</sst>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4"/>
      <color rgb="FF0000FF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0" fontId="3" fillId="0" borderId="0" xfId="0" applyFont="1" applyAlignment="1"/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vertical="top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/>
    <xf numFmtId="0" fontId="6" fillId="0" borderId="0" xfId="1" applyFont="1" applyAlignment="1">
      <alignment horizontal="right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4" fontId="14" fillId="0" borderId="1" xfId="0" applyNumberFormat="1" applyFont="1" applyBorder="1" applyAlignment="1">
      <alignment vertical="top" wrapText="1"/>
    </xf>
    <xf numFmtId="0" fontId="15" fillId="0" borderId="0" xfId="0" applyFont="1"/>
    <xf numFmtId="0" fontId="1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10" fillId="0" borderId="0" xfId="1" applyFont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49" fontId="16" fillId="0" borderId="1" xfId="1" applyNumberFormat="1" applyFont="1" applyFill="1" applyBorder="1" applyAlignment="1">
      <alignment horizontal="center"/>
    </xf>
    <xf numFmtId="0" fontId="1" fillId="0" borderId="1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quotePrefix="1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center" shrinkToFit="1"/>
    </xf>
  </cellXfs>
  <cellStyles count="4">
    <cellStyle name="Обычный" xfId="0" builtinId="0"/>
    <cellStyle name="Обычный 2" xfId="1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="75" zoomScaleNormal="75" workbookViewId="0">
      <selection activeCell="B19" sqref="B19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68" t="s">
        <v>87</v>
      </c>
      <c r="B1" s="68"/>
      <c r="C1" s="68"/>
    </row>
    <row r="2" spans="1:3" s="1" customFormat="1" x14ac:dyDescent="0.3">
      <c r="A2" s="68" t="s">
        <v>104</v>
      </c>
      <c r="B2" s="68"/>
      <c r="C2" s="68"/>
    </row>
    <row r="3" spans="1:3" s="1" customFormat="1" x14ac:dyDescent="0.3">
      <c r="A3" s="68" t="s">
        <v>0</v>
      </c>
      <c r="B3" s="68"/>
      <c r="C3" s="68"/>
    </row>
    <row r="4" spans="1:3" s="1" customFormat="1" x14ac:dyDescent="0.3">
      <c r="A4" s="70" t="s">
        <v>117</v>
      </c>
      <c r="B4" s="70"/>
      <c r="C4" s="70"/>
    </row>
    <row r="5" spans="1:3" s="1" customFormat="1" x14ac:dyDescent="0.3">
      <c r="A5" s="68" t="s">
        <v>88</v>
      </c>
      <c r="B5" s="68"/>
      <c r="C5" s="68"/>
    </row>
    <row r="6" spans="1:3" s="1" customFormat="1" x14ac:dyDescent="0.3">
      <c r="A6" s="68" t="s">
        <v>102</v>
      </c>
      <c r="B6" s="68"/>
      <c r="C6" s="68"/>
    </row>
    <row r="7" spans="1:3" s="1" customFormat="1" x14ac:dyDescent="0.3">
      <c r="A7" s="68" t="s">
        <v>138</v>
      </c>
      <c r="B7" s="68"/>
      <c r="C7" s="68"/>
    </row>
    <row r="8" spans="1:3" ht="96.75" customHeight="1" x14ac:dyDescent="0.3">
      <c r="A8" s="69" t="s">
        <v>140</v>
      </c>
      <c r="B8" s="69"/>
      <c r="C8" s="69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43">
        <f>C12+C28</f>
        <v>3332354.76</v>
      </c>
    </row>
    <row r="12" spans="1:3" ht="21.75" customHeight="1" x14ac:dyDescent="0.3">
      <c r="A12" s="9" t="s">
        <v>5</v>
      </c>
      <c r="B12" s="56" t="s">
        <v>6</v>
      </c>
      <c r="C12" s="43">
        <f>C13+C16+C19+C24+C26</f>
        <v>1655254.76</v>
      </c>
    </row>
    <row r="13" spans="1:3" ht="18.75" customHeight="1" x14ac:dyDescent="0.3">
      <c r="A13" s="9" t="s">
        <v>7</v>
      </c>
      <c r="B13" s="56" t="s">
        <v>8</v>
      </c>
      <c r="C13" s="43">
        <f>C14</f>
        <v>17299.599999999999</v>
      </c>
    </row>
    <row r="14" spans="1:3" x14ac:dyDescent="0.3">
      <c r="A14" s="10" t="s">
        <v>9</v>
      </c>
      <c r="B14" s="11" t="s">
        <v>10</v>
      </c>
      <c r="C14" s="44">
        <f>C15</f>
        <v>17299.599999999999</v>
      </c>
    </row>
    <row r="15" spans="1:3" ht="131.25" x14ac:dyDescent="0.3">
      <c r="A15" s="10" t="s">
        <v>11</v>
      </c>
      <c r="B15" s="11" t="s">
        <v>12</v>
      </c>
      <c r="C15" s="44">
        <v>17299.599999999999</v>
      </c>
    </row>
    <row r="16" spans="1:3" ht="22.5" customHeight="1" x14ac:dyDescent="0.3">
      <c r="A16" s="9" t="s">
        <v>13</v>
      </c>
      <c r="B16" s="56" t="s">
        <v>14</v>
      </c>
      <c r="C16" s="43">
        <f>C17</f>
        <v>53258.1</v>
      </c>
    </row>
    <row r="17" spans="1:4" x14ac:dyDescent="0.3">
      <c r="A17" s="10" t="s">
        <v>15</v>
      </c>
      <c r="B17" s="11" t="s">
        <v>16</v>
      </c>
      <c r="C17" s="44">
        <f>C18</f>
        <v>53258.1</v>
      </c>
    </row>
    <row r="18" spans="1:4" x14ac:dyDescent="0.3">
      <c r="A18" s="10" t="s">
        <v>17</v>
      </c>
      <c r="B18" s="11" t="s">
        <v>16</v>
      </c>
      <c r="C18" s="44">
        <v>53258.1</v>
      </c>
    </row>
    <row r="19" spans="1:4" ht="20.25" customHeight="1" x14ac:dyDescent="0.3">
      <c r="A19" s="9" t="s">
        <v>18</v>
      </c>
      <c r="B19" s="56" t="s">
        <v>19</v>
      </c>
      <c r="C19" s="43">
        <f>C20+C21</f>
        <v>1563597.06</v>
      </c>
    </row>
    <row r="20" spans="1:4" ht="75" x14ac:dyDescent="0.3">
      <c r="A20" s="10" t="s">
        <v>20</v>
      </c>
      <c r="B20" s="11" t="s">
        <v>21</v>
      </c>
      <c r="C20" s="44">
        <v>22937.22</v>
      </c>
    </row>
    <row r="21" spans="1:4" x14ac:dyDescent="0.3">
      <c r="A21" s="10" t="s">
        <v>22</v>
      </c>
      <c r="B21" s="11" t="s">
        <v>23</v>
      </c>
      <c r="C21" s="44">
        <f>C22+C23</f>
        <v>1540659.84</v>
      </c>
    </row>
    <row r="22" spans="1:4" ht="59.25" customHeight="1" x14ac:dyDescent="0.3">
      <c r="A22" s="10" t="s">
        <v>24</v>
      </c>
      <c r="B22" s="11" t="s">
        <v>25</v>
      </c>
      <c r="C22" s="44">
        <v>1303851.28</v>
      </c>
    </row>
    <row r="23" spans="1:4" ht="59.25" customHeight="1" x14ac:dyDescent="0.3">
      <c r="A23" s="10" t="s">
        <v>26</v>
      </c>
      <c r="B23" s="11" t="s">
        <v>27</v>
      </c>
      <c r="C23" s="44">
        <v>236808.56</v>
      </c>
    </row>
    <row r="24" spans="1:4" s="12" customFormat="1" ht="19.5" customHeight="1" x14ac:dyDescent="0.3">
      <c r="A24" s="9" t="s">
        <v>28</v>
      </c>
      <c r="B24" s="56" t="s">
        <v>29</v>
      </c>
      <c r="C24" s="43">
        <f>C25</f>
        <v>1100</v>
      </c>
    </row>
    <row r="25" spans="1:4" ht="131.25" x14ac:dyDescent="0.3">
      <c r="A25" s="10" t="s">
        <v>30</v>
      </c>
      <c r="B25" s="11" t="s">
        <v>31</v>
      </c>
      <c r="C25" s="44">
        <v>1100</v>
      </c>
    </row>
    <row r="26" spans="1:4" s="53" customFormat="1" ht="26.25" customHeight="1" x14ac:dyDescent="0.3">
      <c r="A26" s="52" t="s">
        <v>105</v>
      </c>
      <c r="B26" s="84" t="s">
        <v>106</v>
      </c>
      <c r="C26" s="43">
        <f>C27</f>
        <v>20000</v>
      </c>
    </row>
    <row r="27" spans="1:4" s="53" customFormat="1" ht="66.75" customHeight="1" x14ac:dyDescent="0.3">
      <c r="A27" s="54" t="s">
        <v>141</v>
      </c>
      <c r="B27" s="55" t="s">
        <v>107</v>
      </c>
      <c r="C27" s="44">
        <v>20000</v>
      </c>
    </row>
    <row r="28" spans="1:4" s="12" customFormat="1" x14ac:dyDescent="0.3">
      <c r="A28" s="9">
        <v>2E+16</v>
      </c>
      <c r="B28" s="56" t="s">
        <v>32</v>
      </c>
      <c r="C28" s="43">
        <f>C29</f>
        <v>1677100</v>
      </c>
    </row>
    <row r="29" spans="1:4" s="12" customFormat="1" ht="54" customHeight="1" x14ac:dyDescent="0.3">
      <c r="A29" s="9">
        <v>2.02E+16</v>
      </c>
      <c r="B29" s="56" t="s">
        <v>33</v>
      </c>
      <c r="C29" s="45">
        <f>SUM(C30:C33)</f>
        <v>1677100</v>
      </c>
    </row>
    <row r="30" spans="1:4" s="12" customFormat="1" ht="56.25" x14ac:dyDescent="0.3">
      <c r="A30" s="48" t="s">
        <v>108</v>
      </c>
      <c r="B30" s="46" t="s">
        <v>34</v>
      </c>
      <c r="C30" s="47">
        <v>953900</v>
      </c>
      <c r="D30" s="13"/>
    </row>
    <row r="31" spans="1:4" ht="75" x14ac:dyDescent="0.3">
      <c r="A31" s="48" t="s">
        <v>109</v>
      </c>
      <c r="B31" s="46" t="s">
        <v>35</v>
      </c>
      <c r="C31" s="47">
        <v>73200</v>
      </c>
    </row>
    <row r="32" spans="1:4" ht="112.5" x14ac:dyDescent="0.3">
      <c r="A32" s="48" t="s">
        <v>110</v>
      </c>
      <c r="B32" s="46" t="s">
        <v>36</v>
      </c>
      <c r="C32" s="47">
        <v>150000</v>
      </c>
    </row>
    <row r="33" spans="1:3" ht="42" customHeight="1" x14ac:dyDescent="0.3">
      <c r="A33" s="48" t="s">
        <v>142</v>
      </c>
      <c r="B33" s="46" t="s">
        <v>37</v>
      </c>
      <c r="C33" s="47">
        <v>500000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52" zoomScale="80" zoomScaleNormal="80" workbookViewId="0">
      <selection activeCell="E46" sqref="E46:E47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49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1" t="s">
        <v>89</v>
      </c>
      <c r="B1" s="71"/>
      <c r="C1" s="71"/>
      <c r="D1" s="71"/>
      <c r="E1" s="71"/>
    </row>
    <row r="2" spans="1:6" s="15" customFormat="1" ht="18.75" customHeight="1" x14ac:dyDescent="0.3">
      <c r="A2" s="71" t="s">
        <v>97</v>
      </c>
      <c r="B2" s="71"/>
      <c r="C2" s="71"/>
      <c r="D2" s="71"/>
      <c r="E2" s="71"/>
    </row>
    <row r="3" spans="1:6" s="15" customFormat="1" ht="18.75" customHeight="1" x14ac:dyDescent="0.3">
      <c r="A3" s="71" t="s">
        <v>0</v>
      </c>
      <c r="B3" s="71"/>
      <c r="C3" s="71"/>
      <c r="D3" s="71"/>
      <c r="E3" s="71"/>
    </row>
    <row r="4" spans="1:6" s="15" customFormat="1" ht="18.75" x14ac:dyDescent="0.3">
      <c r="A4" s="81" t="s">
        <v>117</v>
      </c>
      <c r="B4" s="81"/>
      <c r="C4" s="81"/>
      <c r="D4" s="81"/>
      <c r="E4" s="81"/>
    </row>
    <row r="5" spans="1:6" s="15" customFormat="1" ht="18.75" customHeight="1" x14ac:dyDescent="0.3">
      <c r="A5" s="71" t="s">
        <v>88</v>
      </c>
      <c r="B5" s="71"/>
      <c r="C5" s="71"/>
      <c r="D5" s="71"/>
      <c r="E5" s="71"/>
    </row>
    <row r="6" spans="1:6" s="15" customFormat="1" ht="18.75" customHeight="1" x14ac:dyDescent="0.3">
      <c r="A6" s="71" t="s">
        <v>102</v>
      </c>
      <c r="B6" s="71"/>
      <c r="C6" s="71"/>
      <c r="D6" s="71"/>
      <c r="E6" s="71"/>
    </row>
    <row r="7" spans="1:6" s="15" customFormat="1" ht="18.75" customHeight="1" x14ac:dyDescent="0.3">
      <c r="A7" s="71" t="s">
        <v>138</v>
      </c>
      <c r="B7" s="71"/>
      <c r="C7" s="71"/>
      <c r="D7" s="71"/>
      <c r="E7" s="71"/>
    </row>
    <row r="8" spans="1:6" ht="18.75" x14ac:dyDescent="0.3">
      <c r="A8" s="72"/>
      <c r="B8" s="72"/>
      <c r="C8" s="72"/>
      <c r="D8" s="72"/>
      <c r="E8" s="72"/>
    </row>
    <row r="9" spans="1:6" ht="54.75" customHeight="1" x14ac:dyDescent="0.3">
      <c r="A9" s="73" t="s">
        <v>139</v>
      </c>
      <c r="B9" s="73"/>
      <c r="C9" s="73"/>
      <c r="D9" s="73"/>
      <c r="E9" s="73"/>
      <c r="F9" s="17"/>
    </row>
    <row r="10" spans="1:6" s="18" customFormat="1" x14ac:dyDescent="0.25">
      <c r="A10" s="74"/>
      <c r="B10" s="74"/>
      <c r="C10" s="74"/>
      <c r="D10" s="74"/>
      <c r="E10" s="74"/>
    </row>
    <row r="11" spans="1:6" s="18" customFormat="1" ht="15.75" customHeight="1" x14ac:dyDescent="0.25">
      <c r="A11" s="75" t="s">
        <v>38</v>
      </c>
      <c r="B11" s="77" t="s">
        <v>39</v>
      </c>
      <c r="C11" s="77" t="s">
        <v>40</v>
      </c>
      <c r="D11" s="77" t="s">
        <v>41</v>
      </c>
      <c r="E11" s="79" t="s">
        <v>42</v>
      </c>
      <c r="F11" s="19"/>
    </row>
    <row r="12" spans="1:6" s="18" customFormat="1" ht="29.25" customHeight="1" x14ac:dyDescent="0.25">
      <c r="A12" s="76"/>
      <c r="B12" s="78"/>
      <c r="C12" s="78"/>
      <c r="D12" s="78"/>
      <c r="E12" s="80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50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43">
        <f>E15</f>
        <v>3945805.73</v>
      </c>
      <c r="F14" s="23"/>
    </row>
    <row r="15" spans="1:6" s="18" customFormat="1" ht="75" x14ac:dyDescent="0.3">
      <c r="A15" s="7" t="s">
        <v>103</v>
      </c>
      <c r="B15" s="21">
        <v>791</v>
      </c>
      <c r="C15" s="22"/>
      <c r="D15" s="22"/>
      <c r="E15" s="43">
        <f>E16+E28+E31+E35+E40+E42+E54</f>
        <v>3945805.73</v>
      </c>
      <c r="F15" s="19"/>
    </row>
    <row r="16" spans="1:6" s="18" customFormat="1" ht="117" x14ac:dyDescent="0.3">
      <c r="A16" s="88" t="s">
        <v>99</v>
      </c>
      <c r="B16" s="21">
        <v>791</v>
      </c>
      <c r="C16" s="25" t="s">
        <v>90</v>
      </c>
      <c r="D16" s="22"/>
      <c r="E16" s="43">
        <f>E17+E19+E23</f>
        <v>2088838.4999999998</v>
      </c>
      <c r="F16" s="19"/>
    </row>
    <row r="17" spans="1:6" s="18" customFormat="1" ht="18.75" x14ac:dyDescent="0.3">
      <c r="A17" s="26" t="s">
        <v>44</v>
      </c>
      <c r="B17" s="31">
        <v>791</v>
      </c>
      <c r="C17" s="27" t="s">
        <v>45</v>
      </c>
      <c r="D17" s="28"/>
      <c r="E17" s="44">
        <f>E18</f>
        <v>682399.89</v>
      </c>
      <c r="F17" s="29"/>
    </row>
    <row r="18" spans="1:6" s="18" customFormat="1" ht="95.25" customHeight="1" x14ac:dyDescent="0.3">
      <c r="A18" s="26" t="s">
        <v>46</v>
      </c>
      <c r="B18" s="31">
        <v>791</v>
      </c>
      <c r="C18" s="27" t="s">
        <v>45</v>
      </c>
      <c r="D18" s="28">
        <v>100</v>
      </c>
      <c r="E18" s="44">
        <v>682399.89</v>
      </c>
    </row>
    <row r="19" spans="1:6" s="18" customFormat="1" ht="37.5" x14ac:dyDescent="0.3">
      <c r="A19" s="26" t="s">
        <v>48</v>
      </c>
      <c r="B19" s="31">
        <v>791</v>
      </c>
      <c r="C19" s="27" t="s">
        <v>49</v>
      </c>
      <c r="D19" s="28"/>
      <c r="E19" s="44">
        <f>E20+E21+E22</f>
        <v>1269798.68</v>
      </c>
    </row>
    <row r="20" spans="1:6" s="18" customFormat="1" ht="93.75" customHeight="1" x14ac:dyDescent="0.3">
      <c r="A20" s="26" t="s">
        <v>46</v>
      </c>
      <c r="B20" s="31">
        <v>791</v>
      </c>
      <c r="C20" s="27" t="s">
        <v>49</v>
      </c>
      <c r="D20" s="28">
        <v>100</v>
      </c>
      <c r="E20" s="44">
        <v>971845.98</v>
      </c>
      <c r="F20" s="30"/>
    </row>
    <row r="21" spans="1:6" s="18" customFormat="1" ht="37.5" x14ac:dyDescent="0.3">
      <c r="A21" s="26" t="s">
        <v>50</v>
      </c>
      <c r="B21" s="31">
        <v>791</v>
      </c>
      <c r="C21" s="27" t="s">
        <v>49</v>
      </c>
      <c r="D21" s="28">
        <v>200</v>
      </c>
      <c r="E21" s="44">
        <v>287675.88</v>
      </c>
      <c r="F21" s="16"/>
    </row>
    <row r="22" spans="1:6" s="18" customFormat="1" ht="18.75" x14ac:dyDescent="0.3">
      <c r="A22" s="26" t="s">
        <v>51</v>
      </c>
      <c r="B22" s="31">
        <v>791</v>
      </c>
      <c r="C22" s="27" t="s">
        <v>49</v>
      </c>
      <c r="D22" s="28">
        <v>800</v>
      </c>
      <c r="E22" s="44">
        <v>10276.82</v>
      </c>
      <c r="F22" s="16"/>
    </row>
    <row r="23" spans="1:6" s="18" customFormat="1" ht="18.75" x14ac:dyDescent="0.3">
      <c r="A23" s="7" t="s">
        <v>95</v>
      </c>
      <c r="B23" s="31"/>
      <c r="C23" s="27"/>
      <c r="D23" s="28"/>
      <c r="E23" s="43">
        <f>E24</f>
        <v>136639.93</v>
      </c>
      <c r="F23" s="16"/>
    </row>
    <row r="24" spans="1:6" s="29" customFormat="1" ht="75" customHeight="1" x14ac:dyDescent="0.3">
      <c r="A24" s="88" t="s">
        <v>153</v>
      </c>
      <c r="B24" s="31">
        <v>791</v>
      </c>
      <c r="C24" s="22">
        <v>1200000000</v>
      </c>
      <c r="D24" s="22"/>
      <c r="E24" s="43">
        <f>E26+E27</f>
        <v>136639.93</v>
      </c>
      <c r="F24" s="30"/>
    </row>
    <row r="25" spans="1:6" s="29" customFormat="1" ht="38.25" customHeight="1" x14ac:dyDescent="0.3">
      <c r="A25" s="26" t="s">
        <v>112</v>
      </c>
      <c r="B25" s="31">
        <v>791</v>
      </c>
      <c r="C25" s="28">
        <v>1200009040</v>
      </c>
      <c r="D25" s="28"/>
      <c r="E25" s="44">
        <f>E26+E27</f>
        <v>136639.93</v>
      </c>
      <c r="F25" s="30"/>
    </row>
    <row r="26" spans="1:6" s="18" customFormat="1" ht="40.5" customHeight="1" thickBot="1" x14ac:dyDescent="0.35">
      <c r="A26" s="57" t="s">
        <v>50</v>
      </c>
      <c r="B26" s="31">
        <v>791</v>
      </c>
      <c r="C26" s="28">
        <v>1200009040</v>
      </c>
      <c r="D26" s="28">
        <v>200</v>
      </c>
      <c r="E26" s="44">
        <v>94181.1</v>
      </c>
      <c r="F26" s="16"/>
    </row>
    <row r="27" spans="1:6" s="18" customFormat="1" ht="22.5" customHeight="1" thickBot="1" x14ac:dyDescent="0.35">
      <c r="A27" s="57" t="s">
        <v>51</v>
      </c>
      <c r="B27" s="31">
        <v>791</v>
      </c>
      <c r="C27" s="28">
        <v>1200092360</v>
      </c>
      <c r="D27" s="28">
        <v>800</v>
      </c>
      <c r="E27" s="44">
        <v>42458.83</v>
      </c>
      <c r="F27" s="16"/>
    </row>
    <row r="28" spans="1:6" s="18" customFormat="1" ht="117" x14ac:dyDescent="0.3">
      <c r="A28" s="88" t="s">
        <v>99</v>
      </c>
      <c r="B28" s="31">
        <v>791</v>
      </c>
      <c r="C28" s="25" t="s">
        <v>90</v>
      </c>
      <c r="D28" s="22"/>
      <c r="E28" s="43">
        <f>E29</f>
        <v>73200</v>
      </c>
      <c r="F28" s="16"/>
    </row>
    <row r="29" spans="1:6" s="30" customFormat="1" ht="75" x14ac:dyDescent="0.3">
      <c r="A29" s="26" t="s">
        <v>52</v>
      </c>
      <c r="B29" s="31">
        <v>791</v>
      </c>
      <c r="C29" s="27" t="s">
        <v>144</v>
      </c>
      <c r="D29" s="28"/>
      <c r="E29" s="44">
        <f>E30</f>
        <v>73200</v>
      </c>
      <c r="F29" s="16"/>
    </row>
    <row r="30" spans="1:6" ht="94.5" customHeight="1" x14ac:dyDescent="0.3">
      <c r="A30" s="26" t="s">
        <v>46</v>
      </c>
      <c r="B30" s="31">
        <v>791</v>
      </c>
      <c r="C30" s="27" t="s">
        <v>144</v>
      </c>
      <c r="D30" s="28">
        <v>100</v>
      </c>
      <c r="E30" s="44">
        <v>73200</v>
      </c>
      <c r="F30" s="30"/>
    </row>
    <row r="31" spans="1:6" s="30" customFormat="1" ht="98.25" customHeight="1" x14ac:dyDescent="0.3">
      <c r="A31" s="88" t="s">
        <v>143</v>
      </c>
      <c r="B31" s="21">
        <v>791</v>
      </c>
      <c r="C31" s="22">
        <v>160000000</v>
      </c>
      <c r="D31" s="22"/>
      <c r="E31" s="43">
        <f>E32</f>
        <v>218486.96</v>
      </c>
    </row>
    <row r="32" spans="1:6" ht="37.5" x14ac:dyDescent="0.3">
      <c r="A32" s="26" t="s">
        <v>55</v>
      </c>
      <c r="B32" s="31">
        <v>791</v>
      </c>
      <c r="C32" s="28">
        <v>1600024300</v>
      </c>
      <c r="D32" s="28"/>
      <c r="E32" s="44">
        <f>E33+E34</f>
        <v>218486.96</v>
      </c>
      <c r="F32" s="30"/>
    </row>
    <row r="33" spans="1:6" s="30" customFormat="1" ht="43.5" customHeight="1" x14ac:dyDescent="0.3">
      <c r="A33" s="26" t="s">
        <v>46</v>
      </c>
      <c r="B33" s="31">
        <v>791</v>
      </c>
      <c r="C33" s="28">
        <v>1600024300</v>
      </c>
      <c r="D33" s="28">
        <v>100</v>
      </c>
      <c r="E33" s="44">
        <v>212486.96</v>
      </c>
      <c r="F33" s="16"/>
    </row>
    <row r="34" spans="1:6" ht="37.5" x14ac:dyDescent="0.3">
      <c r="A34" s="26" t="s">
        <v>50</v>
      </c>
      <c r="B34" s="31">
        <v>791</v>
      </c>
      <c r="C34" s="28">
        <v>1600024300</v>
      </c>
      <c r="D34" s="28">
        <v>200</v>
      </c>
      <c r="E34" s="44">
        <v>6000</v>
      </c>
    </row>
    <row r="35" spans="1:6" s="30" customFormat="1" ht="78" x14ac:dyDescent="0.3">
      <c r="A35" s="88" t="s">
        <v>145</v>
      </c>
      <c r="B35" s="21">
        <v>791</v>
      </c>
      <c r="C35" s="22">
        <v>210000000</v>
      </c>
      <c r="D35" s="22"/>
      <c r="E35" s="43">
        <f>E36+E38</f>
        <v>445500</v>
      </c>
    </row>
    <row r="36" spans="1:6" s="30" customFormat="1" ht="18.75" x14ac:dyDescent="0.3">
      <c r="A36" s="26" t="s">
        <v>56</v>
      </c>
      <c r="B36" s="31">
        <v>791</v>
      </c>
      <c r="C36" s="28">
        <v>2100003150</v>
      </c>
      <c r="D36" s="28"/>
      <c r="E36" s="44">
        <f>E37</f>
        <v>150000</v>
      </c>
      <c r="F36" s="16"/>
    </row>
    <row r="37" spans="1:6" ht="37.5" x14ac:dyDescent="0.3">
      <c r="A37" s="26" t="s">
        <v>50</v>
      </c>
      <c r="B37" s="31">
        <v>791</v>
      </c>
      <c r="C37" s="28">
        <v>2100003150</v>
      </c>
      <c r="D37" s="28">
        <v>200</v>
      </c>
      <c r="E37" s="44">
        <v>150000</v>
      </c>
    </row>
    <row r="38" spans="1:6" ht="93.75" x14ac:dyDescent="0.3">
      <c r="A38" s="26" t="s">
        <v>57</v>
      </c>
      <c r="B38" s="31">
        <v>791</v>
      </c>
      <c r="C38" s="28">
        <v>21000074040</v>
      </c>
      <c r="D38" s="28"/>
      <c r="E38" s="44">
        <f>E39</f>
        <v>295500</v>
      </c>
      <c r="F38" s="30"/>
    </row>
    <row r="39" spans="1:6" ht="37.5" x14ac:dyDescent="0.3">
      <c r="A39" s="26" t="s">
        <v>50</v>
      </c>
      <c r="B39" s="31">
        <v>791</v>
      </c>
      <c r="C39" s="28">
        <v>21000074040</v>
      </c>
      <c r="D39" s="28">
        <v>200</v>
      </c>
      <c r="E39" s="44">
        <v>295500</v>
      </c>
    </row>
    <row r="40" spans="1:6" s="30" customFormat="1" ht="97.5" x14ac:dyDescent="0.3">
      <c r="A40" s="88" t="s">
        <v>146</v>
      </c>
      <c r="B40" s="21">
        <v>791</v>
      </c>
      <c r="C40" s="22">
        <v>1100000000</v>
      </c>
      <c r="D40" s="22"/>
      <c r="E40" s="43">
        <f>E41</f>
        <v>105593.9</v>
      </c>
    </row>
    <row r="41" spans="1:6" s="30" customFormat="1" ht="56.25" x14ac:dyDescent="0.3">
      <c r="A41" s="26" t="s">
        <v>147</v>
      </c>
      <c r="B41" s="31">
        <v>791</v>
      </c>
      <c r="C41" s="28">
        <v>1100074000</v>
      </c>
      <c r="D41" s="28">
        <v>500</v>
      </c>
      <c r="E41" s="44">
        <v>105593.9</v>
      </c>
    </row>
    <row r="42" spans="1:6" s="30" customFormat="1" ht="117" x14ac:dyDescent="0.3">
      <c r="A42" s="88" t="s">
        <v>101</v>
      </c>
      <c r="B42" s="21">
        <v>791</v>
      </c>
      <c r="C42" s="22">
        <v>200000000</v>
      </c>
      <c r="D42" s="22"/>
      <c r="E42" s="43">
        <f>E43+E45+E48</f>
        <v>947437.21</v>
      </c>
    </row>
    <row r="43" spans="1:6" s="30" customFormat="1" ht="18.75" x14ac:dyDescent="0.3">
      <c r="A43" s="26" t="s">
        <v>91</v>
      </c>
      <c r="B43" s="31">
        <v>791</v>
      </c>
      <c r="C43" s="28">
        <v>2000003330</v>
      </c>
      <c r="D43" s="22"/>
      <c r="E43" s="44">
        <f>E44</f>
        <v>58500</v>
      </c>
    </row>
    <row r="44" spans="1:6" ht="37.5" x14ac:dyDescent="0.3">
      <c r="A44" s="26" t="s">
        <v>50</v>
      </c>
      <c r="B44" s="31">
        <v>791</v>
      </c>
      <c r="C44" s="28">
        <v>2000003330</v>
      </c>
      <c r="D44" s="28">
        <v>200</v>
      </c>
      <c r="E44" s="44">
        <v>58500</v>
      </c>
    </row>
    <row r="45" spans="1:6" ht="18.75" x14ac:dyDescent="0.3">
      <c r="A45" s="26" t="s">
        <v>58</v>
      </c>
      <c r="B45" s="31">
        <v>791</v>
      </c>
      <c r="C45" s="28">
        <v>2000003560</v>
      </c>
      <c r="D45" s="28"/>
      <c r="E45" s="44">
        <f>E46+E47</f>
        <v>93270.18</v>
      </c>
    </row>
    <row r="46" spans="1:6" s="30" customFormat="1" ht="37.5" x14ac:dyDescent="0.3">
      <c r="A46" s="26" t="s">
        <v>50</v>
      </c>
      <c r="B46" s="31">
        <v>791</v>
      </c>
      <c r="C46" s="28">
        <v>2000003560</v>
      </c>
      <c r="D46" s="28">
        <v>200</v>
      </c>
      <c r="E46" s="44">
        <v>83202.179999999993</v>
      </c>
      <c r="F46" s="16"/>
    </row>
    <row r="47" spans="1:6" s="30" customFormat="1" ht="18.75" x14ac:dyDescent="0.3">
      <c r="A47" s="26" t="s">
        <v>51</v>
      </c>
      <c r="B47" s="31">
        <v>791</v>
      </c>
      <c r="C47" s="28">
        <v>2000003560</v>
      </c>
      <c r="D47" s="28">
        <v>800</v>
      </c>
      <c r="E47" s="44">
        <v>10068</v>
      </c>
      <c r="F47" s="16"/>
    </row>
    <row r="48" spans="1:6" s="30" customFormat="1" ht="18.75" x14ac:dyDescent="0.3">
      <c r="A48" s="26" t="s">
        <v>85</v>
      </c>
      <c r="B48" s="31">
        <v>791</v>
      </c>
      <c r="C48" s="28"/>
      <c r="D48" s="28"/>
      <c r="E48" s="44">
        <f>E49+E52</f>
        <v>795667.03</v>
      </c>
      <c r="F48" s="16"/>
    </row>
    <row r="49" spans="1:6" s="30" customFormat="1" ht="37.5" x14ac:dyDescent="0.3">
      <c r="A49" s="26" t="s">
        <v>59</v>
      </c>
      <c r="B49" s="31">
        <v>791</v>
      </c>
      <c r="C49" s="28">
        <v>2000006050</v>
      </c>
      <c r="D49" s="28"/>
      <c r="E49" s="44">
        <f>SUM(E50:E51)</f>
        <v>591167.03</v>
      </c>
      <c r="F49" s="16"/>
    </row>
    <row r="50" spans="1:6" ht="96.75" customHeight="1" x14ac:dyDescent="0.3">
      <c r="A50" s="26" t="s">
        <v>46</v>
      </c>
      <c r="B50" s="31">
        <v>791</v>
      </c>
      <c r="C50" s="28">
        <v>2000006050</v>
      </c>
      <c r="D50" s="28">
        <v>100</v>
      </c>
      <c r="E50" s="44">
        <v>190442.92</v>
      </c>
    </row>
    <row r="51" spans="1:6" ht="37.5" x14ac:dyDescent="0.3">
      <c r="A51" s="26" t="s">
        <v>50</v>
      </c>
      <c r="B51" s="31">
        <v>791</v>
      </c>
      <c r="C51" s="28">
        <v>2000006050</v>
      </c>
      <c r="D51" s="28">
        <v>200</v>
      </c>
      <c r="E51" s="44">
        <v>400724.11</v>
      </c>
      <c r="F51" s="30"/>
    </row>
    <row r="52" spans="1:6" ht="93.75" x14ac:dyDescent="0.3">
      <c r="A52" s="26" t="s">
        <v>57</v>
      </c>
      <c r="B52" s="31">
        <v>791</v>
      </c>
      <c r="C52" s="28">
        <v>2000074040</v>
      </c>
      <c r="D52" s="28"/>
      <c r="E52" s="44">
        <f>E53</f>
        <v>204500</v>
      </c>
    </row>
    <row r="53" spans="1:6" ht="37.5" x14ac:dyDescent="0.3">
      <c r="A53" s="26" t="s">
        <v>50</v>
      </c>
      <c r="B53" s="31">
        <v>791</v>
      </c>
      <c r="C53" s="28">
        <v>2000074040</v>
      </c>
      <c r="D53" s="28">
        <v>200</v>
      </c>
      <c r="E53" s="44">
        <v>204500</v>
      </c>
    </row>
    <row r="54" spans="1:6" s="30" customFormat="1" ht="79.5" customHeight="1" x14ac:dyDescent="0.3">
      <c r="A54" s="89" t="s">
        <v>148</v>
      </c>
      <c r="B54" s="21">
        <v>791</v>
      </c>
      <c r="C54" s="90" t="s">
        <v>149</v>
      </c>
      <c r="D54" s="86"/>
      <c r="E54" s="43">
        <f>E55</f>
        <v>66749.16</v>
      </c>
      <c r="F54" s="16"/>
    </row>
    <row r="55" spans="1:6" ht="37.5" x14ac:dyDescent="0.3">
      <c r="A55" s="87" t="s">
        <v>150</v>
      </c>
      <c r="B55" s="31">
        <v>791</v>
      </c>
      <c r="C55" s="85" t="s">
        <v>151</v>
      </c>
      <c r="D55" s="32"/>
      <c r="E55" s="44">
        <f>E56</f>
        <v>66749.16</v>
      </c>
    </row>
    <row r="56" spans="1:6" ht="93.75" x14ac:dyDescent="0.3">
      <c r="A56" s="87" t="s">
        <v>152</v>
      </c>
      <c r="B56" s="31">
        <v>791</v>
      </c>
      <c r="C56" s="85" t="s">
        <v>151</v>
      </c>
      <c r="D56" s="32" t="s">
        <v>60</v>
      </c>
      <c r="E56" s="44">
        <v>66749.16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opLeftCell="A7" zoomScale="80" zoomScaleNormal="80" workbookViewId="0">
      <selection activeCell="E15" sqref="E15"/>
    </sheetView>
  </sheetViews>
  <sheetFormatPr defaultRowHeight="15.75" x14ac:dyDescent="0.25"/>
  <cols>
    <col min="1" max="1" width="55.7109375" style="18" customWidth="1"/>
    <col min="2" max="2" width="12" style="39" customWidth="1"/>
    <col min="3" max="3" width="21.42578125" style="40" customWidth="1"/>
    <col min="4" max="4" width="8.28515625" style="40" customWidth="1"/>
    <col min="5" max="5" width="16" style="41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71" t="s">
        <v>92</v>
      </c>
      <c r="B1" s="71"/>
      <c r="C1" s="71"/>
      <c r="D1" s="71"/>
      <c r="E1" s="71"/>
    </row>
    <row r="2" spans="1:6" s="15" customFormat="1" ht="18.75" customHeight="1" x14ac:dyDescent="0.3">
      <c r="A2" s="71" t="s">
        <v>97</v>
      </c>
      <c r="B2" s="71"/>
      <c r="C2" s="71"/>
      <c r="D2" s="71"/>
      <c r="E2" s="71"/>
    </row>
    <row r="3" spans="1:6" s="15" customFormat="1" ht="18.75" customHeight="1" x14ac:dyDescent="0.3">
      <c r="A3" s="71" t="s">
        <v>0</v>
      </c>
      <c r="B3" s="71"/>
      <c r="C3" s="71"/>
      <c r="D3" s="71"/>
      <c r="E3" s="71"/>
    </row>
    <row r="4" spans="1:6" s="15" customFormat="1" ht="18.75" x14ac:dyDescent="0.3">
      <c r="A4" s="81" t="s">
        <v>117</v>
      </c>
      <c r="B4" s="81"/>
      <c r="C4" s="81"/>
      <c r="D4" s="81"/>
      <c r="E4" s="81"/>
    </row>
    <row r="5" spans="1:6" s="15" customFormat="1" ht="18.75" customHeight="1" x14ac:dyDescent="0.3">
      <c r="A5" s="71" t="s">
        <v>98</v>
      </c>
      <c r="B5" s="71"/>
      <c r="C5" s="71"/>
      <c r="D5" s="71"/>
      <c r="E5" s="71"/>
    </row>
    <row r="6" spans="1:6" s="15" customFormat="1" ht="18.75" customHeight="1" x14ac:dyDescent="0.3">
      <c r="A6" s="71" t="s">
        <v>137</v>
      </c>
      <c r="B6" s="71"/>
      <c r="C6" s="71"/>
      <c r="D6" s="71"/>
      <c r="E6" s="71"/>
    </row>
    <row r="7" spans="1:6" s="15" customFormat="1" ht="18.75" customHeight="1" x14ac:dyDescent="0.3">
      <c r="A7" s="71"/>
      <c r="B7" s="71"/>
      <c r="C7" s="71"/>
      <c r="D7" s="71"/>
      <c r="E7" s="71"/>
    </row>
    <row r="8" spans="1:6" ht="18.75" x14ac:dyDescent="0.3">
      <c r="A8" s="72"/>
      <c r="B8" s="72"/>
      <c r="C8" s="72"/>
      <c r="D8" s="72"/>
      <c r="E8" s="72"/>
    </row>
    <row r="9" spans="1:6" ht="93" customHeight="1" x14ac:dyDescent="0.3">
      <c r="A9" s="73" t="s">
        <v>136</v>
      </c>
      <c r="B9" s="73"/>
      <c r="C9" s="73"/>
      <c r="D9" s="73"/>
      <c r="E9" s="73"/>
      <c r="F9" s="17"/>
    </row>
    <row r="10" spans="1:6" s="18" customFormat="1" x14ac:dyDescent="0.25">
      <c r="A10" s="82"/>
      <c r="B10" s="82"/>
      <c r="C10" s="82"/>
      <c r="D10" s="82"/>
      <c r="E10" s="82"/>
    </row>
    <row r="11" spans="1:6" ht="37.5" x14ac:dyDescent="0.3">
      <c r="A11" s="5" t="s">
        <v>38</v>
      </c>
      <c r="B11" s="33" t="s">
        <v>61</v>
      </c>
      <c r="C11" s="34" t="s">
        <v>62</v>
      </c>
      <c r="D11" s="34" t="s">
        <v>41</v>
      </c>
      <c r="E11" s="35" t="s">
        <v>63</v>
      </c>
    </row>
    <row r="12" spans="1:6" ht="18.75" x14ac:dyDescent="0.3">
      <c r="A12" s="3">
        <v>1</v>
      </c>
      <c r="B12" s="36" t="s">
        <v>93</v>
      </c>
      <c r="C12" s="37">
        <v>3</v>
      </c>
      <c r="D12" s="37">
        <v>4</v>
      </c>
      <c r="E12" s="42">
        <v>5</v>
      </c>
    </row>
    <row r="13" spans="1:6" ht="18.75" x14ac:dyDescent="0.3">
      <c r="A13" s="7" t="s">
        <v>4</v>
      </c>
      <c r="B13" s="33"/>
      <c r="C13" s="34"/>
      <c r="D13" s="34"/>
      <c r="E13" s="43">
        <f>E14+E30+E35+E45+E55+E69</f>
        <v>3945805.73</v>
      </c>
    </row>
    <row r="14" spans="1:6" s="30" customFormat="1" ht="18.75" customHeight="1" x14ac:dyDescent="0.3">
      <c r="A14" s="7" t="s">
        <v>64</v>
      </c>
      <c r="B14" s="33" t="s">
        <v>65</v>
      </c>
      <c r="C14" s="34"/>
      <c r="D14" s="34"/>
      <c r="E14" s="43">
        <f>E15+E19+E25</f>
        <v>2088838.4999999998</v>
      </c>
    </row>
    <row r="15" spans="1:6" ht="56.25" x14ac:dyDescent="0.3">
      <c r="A15" s="26" t="s">
        <v>66</v>
      </c>
      <c r="B15" s="36" t="s">
        <v>67</v>
      </c>
      <c r="C15" s="37"/>
      <c r="D15" s="37"/>
      <c r="E15" s="44">
        <f>E16</f>
        <v>682399.89</v>
      </c>
    </row>
    <row r="16" spans="1:6" ht="91.5" customHeight="1" x14ac:dyDescent="0.3">
      <c r="A16" s="51" t="s">
        <v>99</v>
      </c>
      <c r="B16" s="36" t="s">
        <v>67</v>
      </c>
      <c r="C16" s="36" t="s">
        <v>43</v>
      </c>
      <c r="D16" s="37"/>
      <c r="E16" s="44">
        <f>E17</f>
        <v>682399.89</v>
      </c>
    </row>
    <row r="17" spans="1:6" ht="18.75" x14ac:dyDescent="0.3">
      <c r="A17" s="26" t="s">
        <v>44</v>
      </c>
      <c r="B17" s="36" t="s">
        <v>67</v>
      </c>
      <c r="C17" s="36" t="s">
        <v>45</v>
      </c>
      <c r="D17" s="37"/>
      <c r="E17" s="44">
        <f>E18</f>
        <v>682399.89</v>
      </c>
    </row>
    <row r="18" spans="1:6" ht="94.5" customHeight="1" x14ac:dyDescent="0.3">
      <c r="A18" s="26" t="s">
        <v>46</v>
      </c>
      <c r="B18" s="36" t="s">
        <v>67</v>
      </c>
      <c r="C18" s="36" t="s">
        <v>45</v>
      </c>
      <c r="D18" s="37">
        <v>100</v>
      </c>
      <c r="E18" s="44">
        <v>682399.89</v>
      </c>
    </row>
    <row r="19" spans="1:6" ht="72.75" customHeight="1" x14ac:dyDescent="0.3">
      <c r="A19" s="26" t="s">
        <v>47</v>
      </c>
      <c r="B19" s="36" t="s">
        <v>68</v>
      </c>
      <c r="C19" s="37"/>
      <c r="D19" s="37"/>
      <c r="E19" s="44">
        <f>E20</f>
        <v>1269798.68</v>
      </c>
    </row>
    <row r="20" spans="1:6" ht="98.25" customHeight="1" x14ac:dyDescent="0.3">
      <c r="A20" s="51" t="s">
        <v>100</v>
      </c>
      <c r="B20" s="36" t="s">
        <v>68</v>
      </c>
      <c r="C20" s="36" t="s">
        <v>43</v>
      </c>
      <c r="D20" s="37"/>
      <c r="E20" s="44">
        <f>E21</f>
        <v>1269798.68</v>
      </c>
    </row>
    <row r="21" spans="1:6" ht="37.5" x14ac:dyDescent="0.3">
      <c r="A21" s="26" t="s">
        <v>48</v>
      </c>
      <c r="B21" s="36" t="s">
        <v>68</v>
      </c>
      <c r="C21" s="36" t="s">
        <v>49</v>
      </c>
      <c r="D21" s="37"/>
      <c r="E21" s="44">
        <f>E22+E23+E24</f>
        <v>1269798.68</v>
      </c>
    </row>
    <row r="22" spans="1:6" ht="93.75" customHeight="1" x14ac:dyDescent="0.3">
      <c r="A22" s="26" t="s">
        <v>46</v>
      </c>
      <c r="B22" s="36" t="s">
        <v>68</v>
      </c>
      <c r="C22" s="36" t="s">
        <v>49</v>
      </c>
      <c r="D22" s="37">
        <v>100</v>
      </c>
      <c r="E22" s="44">
        <v>971845.98</v>
      </c>
    </row>
    <row r="23" spans="1:6" ht="37.5" x14ac:dyDescent="0.3">
      <c r="A23" s="26" t="s">
        <v>50</v>
      </c>
      <c r="B23" s="36" t="s">
        <v>68</v>
      </c>
      <c r="C23" s="36" t="s">
        <v>49</v>
      </c>
      <c r="D23" s="37">
        <v>200</v>
      </c>
      <c r="E23" s="44">
        <v>287675.88</v>
      </c>
    </row>
    <row r="24" spans="1:6" ht="18.75" x14ac:dyDescent="0.3">
      <c r="A24" s="26" t="s">
        <v>51</v>
      </c>
      <c r="B24" s="36" t="s">
        <v>68</v>
      </c>
      <c r="C24" s="36" t="s">
        <v>49</v>
      </c>
      <c r="D24" s="37">
        <v>800</v>
      </c>
      <c r="E24" s="44">
        <v>10276.82</v>
      </c>
    </row>
    <row r="25" spans="1:6" s="18" customFormat="1" ht="18.75" x14ac:dyDescent="0.3">
      <c r="A25" s="7" t="s">
        <v>95</v>
      </c>
      <c r="B25" s="36" t="s">
        <v>94</v>
      </c>
      <c r="C25" s="27"/>
      <c r="D25" s="28"/>
      <c r="E25" s="43">
        <f>E26</f>
        <v>136639.93</v>
      </c>
      <c r="F25" s="16"/>
    </row>
    <row r="26" spans="1:6" s="29" customFormat="1" ht="75" customHeight="1" x14ac:dyDescent="0.3">
      <c r="A26" s="51" t="s">
        <v>111</v>
      </c>
      <c r="B26" s="36" t="s">
        <v>94</v>
      </c>
      <c r="C26" s="28">
        <v>1200000000</v>
      </c>
      <c r="D26" s="28"/>
      <c r="E26" s="44">
        <f>E28+E29</f>
        <v>136639.93</v>
      </c>
      <c r="F26" s="30"/>
    </row>
    <row r="27" spans="1:6" s="29" customFormat="1" ht="38.25" customHeight="1" x14ac:dyDescent="0.3">
      <c r="A27" s="26" t="s">
        <v>112</v>
      </c>
      <c r="B27" s="36" t="s">
        <v>94</v>
      </c>
      <c r="C27" s="28">
        <v>1200000000</v>
      </c>
      <c r="D27" s="28"/>
      <c r="E27" s="44">
        <f>E28+E29</f>
        <v>136639.93</v>
      </c>
      <c r="F27" s="30"/>
    </row>
    <row r="28" spans="1:6" s="18" customFormat="1" ht="33.75" customHeight="1" thickBot="1" x14ac:dyDescent="0.35">
      <c r="A28" s="57" t="s">
        <v>50</v>
      </c>
      <c r="B28" s="36" t="s">
        <v>94</v>
      </c>
      <c r="C28" s="28">
        <v>1200009040</v>
      </c>
      <c r="D28" s="28">
        <v>200</v>
      </c>
      <c r="E28" s="44">
        <v>94181.1</v>
      </c>
      <c r="F28" s="16"/>
    </row>
    <row r="29" spans="1:6" s="18" customFormat="1" ht="29.25" customHeight="1" thickBot="1" x14ac:dyDescent="0.35">
      <c r="A29" s="57" t="s">
        <v>51</v>
      </c>
      <c r="B29" s="36" t="s">
        <v>94</v>
      </c>
      <c r="C29" s="28">
        <v>1200092360</v>
      </c>
      <c r="D29" s="28">
        <v>800</v>
      </c>
      <c r="E29" s="44">
        <v>42458.83</v>
      </c>
      <c r="F29" s="16"/>
    </row>
    <row r="30" spans="1:6" s="30" customFormat="1" ht="18.75" x14ac:dyDescent="0.3">
      <c r="A30" s="7" t="s">
        <v>69</v>
      </c>
      <c r="B30" s="33" t="s">
        <v>70</v>
      </c>
      <c r="C30" s="34"/>
      <c r="D30" s="34"/>
      <c r="E30" s="43">
        <f>E31</f>
        <v>73200</v>
      </c>
    </row>
    <row r="31" spans="1:6" ht="102.75" customHeight="1" x14ac:dyDescent="0.3">
      <c r="A31" s="51" t="s">
        <v>99</v>
      </c>
      <c r="B31" s="36" t="s">
        <v>72</v>
      </c>
      <c r="C31" s="27" t="s">
        <v>90</v>
      </c>
      <c r="D31" s="37"/>
      <c r="E31" s="44">
        <f>E32</f>
        <v>73200</v>
      </c>
    </row>
    <row r="32" spans="1:6" ht="22.5" customHeight="1" x14ac:dyDescent="0.3">
      <c r="A32" s="26" t="s">
        <v>71</v>
      </c>
      <c r="B32" s="36" t="s">
        <v>72</v>
      </c>
      <c r="C32" s="27" t="s">
        <v>144</v>
      </c>
      <c r="D32" s="37"/>
      <c r="E32" s="44">
        <f>E33</f>
        <v>73200</v>
      </c>
    </row>
    <row r="33" spans="1:5" ht="75" x14ac:dyDescent="0.3">
      <c r="A33" s="26" t="s">
        <v>52</v>
      </c>
      <c r="B33" s="36" t="s">
        <v>72</v>
      </c>
      <c r="C33" s="27" t="s">
        <v>144</v>
      </c>
      <c r="D33" s="37"/>
      <c r="E33" s="44">
        <f>E34</f>
        <v>73200</v>
      </c>
    </row>
    <row r="34" spans="1:5" ht="18.75" x14ac:dyDescent="0.3">
      <c r="A34" s="26" t="s">
        <v>53</v>
      </c>
      <c r="B34" s="36" t="s">
        <v>72</v>
      </c>
      <c r="C34" s="27" t="s">
        <v>144</v>
      </c>
      <c r="D34" s="37">
        <v>100</v>
      </c>
      <c r="E34" s="44">
        <v>73200</v>
      </c>
    </row>
    <row r="35" spans="1:5" s="30" customFormat="1" ht="56.25" x14ac:dyDescent="0.3">
      <c r="A35" s="7" t="s">
        <v>73</v>
      </c>
      <c r="B35" s="33" t="s">
        <v>74</v>
      </c>
      <c r="C35" s="34"/>
      <c r="D35" s="34"/>
      <c r="E35" s="43">
        <f>E36+E40</f>
        <v>218486.96</v>
      </c>
    </row>
    <row r="36" spans="1:5" ht="0.75" customHeight="1" x14ac:dyDescent="0.3">
      <c r="A36" s="26" t="s">
        <v>75</v>
      </c>
      <c r="B36" s="36" t="s">
        <v>76</v>
      </c>
      <c r="C36" s="37">
        <v>2200024300</v>
      </c>
      <c r="D36" s="37"/>
      <c r="E36" s="44">
        <f>E37</f>
        <v>0</v>
      </c>
    </row>
    <row r="37" spans="1:5" ht="131.25" hidden="1" x14ac:dyDescent="0.3">
      <c r="A37" s="26" t="s">
        <v>77</v>
      </c>
      <c r="B37" s="36" t="s">
        <v>76</v>
      </c>
      <c r="C37" s="37">
        <v>2200024300</v>
      </c>
      <c r="D37" s="37"/>
      <c r="E37" s="44">
        <f>E38</f>
        <v>0</v>
      </c>
    </row>
    <row r="38" spans="1:5" ht="37.5" hidden="1" x14ac:dyDescent="0.3">
      <c r="A38" s="26" t="s">
        <v>54</v>
      </c>
      <c r="B38" s="36" t="s">
        <v>76</v>
      </c>
      <c r="C38" s="37">
        <v>2200024300</v>
      </c>
      <c r="D38" s="37"/>
      <c r="E38" s="44">
        <f>E39</f>
        <v>0</v>
      </c>
    </row>
    <row r="39" spans="1:5" ht="37.5" hidden="1" x14ac:dyDescent="0.3">
      <c r="A39" s="26" t="s">
        <v>50</v>
      </c>
      <c r="B39" s="36" t="s">
        <v>76</v>
      </c>
      <c r="C39" s="34">
        <v>2100000000</v>
      </c>
      <c r="D39" s="37">
        <v>200</v>
      </c>
      <c r="E39" s="44"/>
    </row>
    <row r="40" spans="1:5" ht="18.75" x14ac:dyDescent="0.3">
      <c r="A40" s="26" t="s">
        <v>78</v>
      </c>
      <c r="B40" s="36" t="s">
        <v>79</v>
      </c>
      <c r="C40" s="37"/>
      <c r="D40" s="37"/>
      <c r="E40" s="44">
        <f>E41</f>
        <v>218486.96</v>
      </c>
    </row>
    <row r="41" spans="1:5" ht="92.25" customHeight="1" x14ac:dyDescent="0.3">
      <c r="A41" s="51" t="s">
        <v>143</v>
      </c>
      <c r="B41" s="36" t="s">
        <v>79</v>
      </c>
      <c r="C41" s="22">
        <v>160000000</v>
      </c>
      <c r="D41" s="37"/>
      <c r="E41" s="44">
        <f>E42</f>
        <v>218486.96</v>
      </c>
    </row>
    <row r="42" spans="1:5" ht="36.75" customHeight="1" x14ac:dyDescent="0.3">
      <c r="A42" s="26" t="s">
        <v>55</v>
      </c>
      <c r="B42" s="36" t="s">
        <v>79</v>
      </c>
      <c r="C42" s="28">
        <v>1600024300</v>
      </c>
      <c r="D42" s="37"/>
      <c r="E42" s="44">
        <f>E43+E44</f>
        <v>218486.96</v>
      </c>
    </row>
    <row r="43" spans="1:5" ht="40.5" customHeight="1" x14ac:dyDescent="0.3">
      <c r="A43" s="26" t="s">
        <v>46</v>
      </c>
      <c r="B43" s="36" t="s">
        <v>79</v>
      </c>
      <c r="C43" s="28">
        <v>1600024300</v>
      </c>
      <c r="D43" s="37">
        <v>100</v>
      </c>
      <c r="E43" s="44">
        <v>212486.96</v>
      </c>
    </row>
    <row r="44" spans="1:5" ht="37.5" x14ac:dyDescent="0.3">
      <c r="A44" s="26" t="s">
        <v>50</v>
      </c>
      <c r="B44" s="36" t="s">
        <v>79</v>
      </c>
      <c r="C44" s="28">
        <v>1600024300</v>
      </c>
      <c r="D44" s="37">
        <v>200</v>
      </c>
      <c r="E44" s="44">
        <v>6000</v>
      </c>
    </row>
    <row r="45" spans="1:5" s="30" customFormat="1" ht="18.75" x14ac:dyDescent="0.3">
      <c r="A45" s="7" t="s">
        <v>80</v>
      </c>
      <c r="B45" s="33" t="s">
        <v>81</v>
      </c>
      <c r="C45" s="34"/>
      <c r="D45" s="34"/>
      <c r="E45" s="43">
        <f>E46+E52</f>
        <v>504000</v>
      </c>
    </row>
    <row r="46" spans="1:5" ht="18.75" x14ac:dyDescent="0.3">
      <c r="A46" s="26" t="s">
        <v>56</v>
      </c>
      <c r="B46" s="36" t="s">
        <v>82</v>
      </c>
      <c r="C46" s="37"/>
      <c r="D46" s="37"/>
      <c r="E46" s="44">
        <f>E47</f>
        <v>445500</v>
      </c>
    </row>
    <row r="47" spans="1:5" ht="74.25" customHeight="1" x14ac:dyDescent="0.3">
      <c r="A47" s="51" t="s">
        <v>115</v>
      </c>
      <c r="B47" s="36" t="s">
        <v>82</v>
      </c>
      <c r="C47" s="37">
        <v>2100000000</v>
      </c>
      <c r="D47" s="37"/>
      <c r="E47" s="44">
        <f>E48+E50</f>
        <v>445500</v>
      </c>
    </row>
    <row r="48" spans="1:5" ht="18.75" x14ac:dyDescent="0.3">
      <c r="A48" s="26" t="s">
        <v>56</v>
      </c>
      <c r="B48" s="36" t="s">
        <v>82</v>
      </c>
      <c r="C48" s="37">
        <v>2100003150</v>
      </c>
      <c r="D48" s="37"/>
      <c r="E48" s="44">
        <f>E49</f>
        <v>150000</v>
      </c>
    </row>
    <row r="49" spans="1:5" ht="37.5" x14ac:dyDescent="0.3">
      <c r="A49" s="26" t="s">
        <v>50</v>
      </c>
      <c r="B49" s="36" t="s">
        <v>82</v>
      </c>
      <c r="C49" s="37">
        <v>2100003150</v>
      </c>
      <c r="D49" s="37">
        <v>200</v>
      </c>
      <c r="E49" s="44">
        <v>150000</v>
      </c>
    </row>
    <row r="50" spans="1:5" ht="93.75" x14ac:dyDescent="0.3">
      <c r="A50" s="26" t="s">
        <v>57</v>
      </c>
      <c r="B50" s="36" t="s">
        <v>82</v>
      </c>
      <c r="C50" s="37">
        <v>21000074040</v>
      </c>
      <c r="D50" s="37"/>
      <c r="E50" s="44">
        <f>E51</f>
        <v>295500</v>
      </c>
    </row>
    <row r="51" spans="1:5" ht="37.5" x14ac:dyDescent="0.3">
      <c r="A51" s="26" t="s">
        <v>50</v>
      </c>
      <c r="B51" s="36" t="s">
        <v>82</v>
      </c>
      <c r="C51" s="37">
        <v>21000074040</v>
      </c>
      <c r="D51" s="37">
        <v>200</v>
      </c>
      <c r="E51" s="44">
        <v>295500</v>
      </c>
    </row>
    <row r="52" spans="1:5" s="30" customFormat="1" ht="37.5" x14ac:dyDescent="0.3">
      <c r="A52" s="7" t="s">
        <v>154</v>
      </c>
      <c r="B52" s="33" t="s">
        <v>96</v>
      </c>
      <c r="C52" s="22">
        <v>200000000</v>
      </c>
      <c r="D52" s="22"/>
      <c r="E52" s="43">
        <f>E53</f>
        <v>58500</v>
      </c>
    </row>
    <row r="53" spans="1:5" s="30" customFormat="1" ht="18.75" x14ac:dyDescent="0.3">
      <c r="A53" s="26" t="s">
        <v>91</v>
      </c>
      <c r="B53" s="36" t="s">
        <v>96</v>
      </c>
      <c r="C53" s="28">
        <v>2000003330</v>
      </c>
      <c r="D53" s="22"/>
      <c r="E53" s="44">
        <f>E54</f>
        <v>58500</v>
      </c>
    </row>
    <row r="54" spans="1:5" ht="37.5" x14ac:dyDescent="0.3">
      <c r="A54" s="26" t="s">
        <v>50</v>
      </c>
      <c r="B54" s="36" t="s">
        <v>96</v>
      </c>
      <c r="C54" s="28">
        <v>2000003330</v>
      </c>
      <c r="D54" s="28">
        <v>200</v>
      </c>
      <c r="E54" s="44">
        <v>58500</v>
      </c>
    </row>
    <row r="55" spans="1:5" ht="22.5" customHeight="1" x14ac:dyDescent="0.3">
      <c r="A55" s="7" t="s">
        <v>113</v>
      </c>
      <c r="B55" s="33" t="s">
        <v>114</v>
      </c>
      <c r="C55" s="37"/>
      <c r="D55" s="37"/>
      <c r="E55" s="43">
        <f>E56+E63</f>
        <v>994531.11</v>
      </c>
    </row>
    <row r="56" spans="1:5" ht="18.75" x14ac:dyDescent="0.3">
      <c r="A56" s="26" t="s">
        <v>83</v>
      </c>
      <c r="B56" s="36" t="s">
        <v>84</v>
      </c>
      <c r="C56" s="37"/>
      <c r="D56" s="37"/>
      <c r="E56" s="44">
        <f>E57+E59</f>
        <v>198864.08</v>
      </c>
    </row>
    <row r="57" spans="1:5" s="30" customFormat="1" ht="97.5" x14ac:dyDescent="0.3">
      <c r="A57" s="88" t="s">
        <v>146</v>
      </c>
      <c r="B57" s="21">
        <v>791</v>
      </c>
      <c r="C57" s="22">
        <v>1100000000</v>
      </c>
      <c r="D57" s="22"/>
      <c r="E57" s="43">
        <f>E58</f>
        <v>105593.9</v>
      </c>
    </row>
    <row r="58" spans="1:5" s="30" customFormat="1" ht="56.25" x14ac:dyDescent="0.3">
      <c r="A58" s="26" t="s">
        <v>147</v>
      </c>
      <c r="B58" s="31">
        <v>791</v>
      </c>
      <c r="C58" s="28">
        <v>1100074000</v>
      </c>
      <c r="D58" s="28">
        <v>500</v>
      </c>
      <c r="E58" s="44">
        <v>105593.9</v>
      </c>
    </row>
    <row r="59" spans="1:5" ht="18.75" x14ac:dyDescent="0.3">
      <c r="A59" s="26" t="s">
        <v>58</v>
      </c>
      <c r="B59" s="36" t="s">
        <v>84</v>
      </c>
      <c r="C59" s="37"/>
      <c r="D59" s="37"/>
      <c r="E59" s="44">
        <f>E61+E62</f>
        <v>93270.18</v>
      </c>
    </row>
    <row r="60" spans="1:5" ht="93.75" x14ac:dyDescent="0.3">
      <c r="A60" s="51" t="s">
        <v>155</v>
      </c>
      <c r="B60" s="36" t="s">
        <v>84</v>
      </c>
      <c r="C60" s="37">
        <v>2000000000</v>
      </c>
      <c r="D60" s="37"/>
      <c r="E60" s="44">
        <f>E59</f>
        <v>93270.18</v>
      </c>
    </row>
    <row r="61" spans="1:5" ht="37.5" x14ac:dyDescent="0.3">
      <c r="A61" s="26" t="s">
        <v>50</v>
      </c>
      <c r="B61" s="36" t="s">
        <v>84</v>
      </c>
      <c r="C61" s="28">
        <v>2000003560</v>
      </c>
      <c r="D61" s="28">
        <v>200</v>
      </c>
      <c r="E61" s="44">
        <v>83202.179999999993</v>
      </c>
    </row>
    <row r="62" spans="1:5" ht="18.75" x14ac:dyDescent="0.3">
      <c r="A62" s="26" t="s">
        <v>51</v>
      </c>
      <c r="B62" s="36" t="s">
        <v>84</v>
      </c>
      <c r="C62" s="28">
        <v>2000003560</v>
      </c>
      <c r="D62" s="28">
        <v>800</v>
      </c>
      <c r="E62" s="44">
        <v>10068</v>
      </c>
    </row>
    <row r="63" spans="1:5" ht="18.75" x14ac:dyDescent="0.3">
      <c r="A63" s="26" t="s">
        <v>85</v>
      </c>
      <c r="B63" s="36" t="s">
        <v>86</v>
      </c>
      <c r="C63" s="37"/>
      <c r="D63" s="37"/>
      <c r="E63" s="44">
        <f>E64+E67</f>
        <v>795667.03</v>
      </c>
    </row>
    <row r="64" spans="1:5" ht="37.5" x14ac:dyDescent="0.3">
      <c r="A64" s="38" t="s">
        <v>59</v>
      </c>
      <c r="B64" s="36" t="s">
        <v>86</v>
      </c>
      <c r="C64" s="37">
        <v>2000006050</v>
      </c>
      <c r="D64" s="37"/>
      <c r="E64" s="44">
        <f>SUM(E65:E66)</f>
        <v>591167.03</v>
      </c>
    </row>
    <row r="65" spans="1:5" ht="96.75" customHeight="1" x14ac:dyDescent="0.3">
      <c r="A65" s="38" t="s">
        <v>46</v>
      </c>
      <c r="B65" s="36" t="s">
        <v>86</v>
      </c>
      <c r="C65" s="37">
        <v>2000006050</v>
      </c>
      <c r="D65" s="37">
        <v>100</v>
      </c>
      <c r="E65" s="44">
        <v>190442.92</v>
      </c>
    </row>
    <row r="66" spans="1:5" ht="37.5" x14ac:dyDescent="0.3">
      <c r="A66" s="26" t="s">
        <v>50</v>
      </c>
      <c r="B66" s="36" t="s">
        <v>86</v>
      </c>
      <c r="C66" s="37">
        <v>2000006050</v>
      </c>
      <c r="D66" s="37">
        <v>200</v>
      </c>
      <c r="E66" s="44">
        <v>400724.11</v>
      </c>
    </row>
    <row r="67" spans="1:5" ht="96.75" customHeight="1" x14ac:dyDescent="0.3">
      <c r="A67" s="38" t="s">
        <v>57</v>
      </c>
      <c r="B67" s="36" t="s">
        <v>86</v>
      </c>
      <c r="C67" s="37">
        <v>20000074040</v>
      </c>
      <c r="D67" s="37"/>
      <c r="E67" s="44">
        <f>E68</f>
        <v>204500</v>
      </c>
    </row>
    <row r="68" spans="1:5" ht="44.25" customHeight="1" x14ac:dyDescent="0.3">
      <c r="A68" s="38" t="s">
        <v>50</v>
      </c>
      <c r="B68" s="36" t="s">
        <v>86</v>
      </c>
      <c r="C68" s="37">
        <v>20000074040</v>
      </c>
      <c r="D68" s="37">
        <v>200</v>
      </c>
      <c r="E68" s="44">
        <v>204500</v>
      </c>
    </row>
    <row r="69" spans="1:5" s="30" customFormat="1" ht="74.25" customHeight="1" x14ac:dyDescent="0.3">
      <c r="A69" s="89" t="s">
        <v>148</v>
      </c>
      <c r="B69" s="21">
        <v>1001</v>
      </c>
      <c r="C69" s="90" t="s">
        <v>149</v>
      </c>
      <c r="D69" s="86"/>
      <c r="E69" s="43">
        <f>E70</f>
        <v>66749.16</v>
      </c>
    </row>
    <row r="70" spans="1:5" ht="37.5" x14ac:dyDescent="0.3">
      <c r="A70" s="87" t="s">
        <v>150</v>
      </c>
      <c r="B70" s="31">
        <v>1001</v>
      </c>
      <c r="C70" s="85" t="s">
        <v>151</v>
      </c>
      <c r="D70" s="32"/>
      <c r="E70" s="44">
        <f>E71</f>
        <v>66749.16</v>
      </c>
    </row>
    <row r="71" spans="1:5" ht="93.75" x14ac:dyDescent="0.3">
      <c r="A71" s="87" t="s">
        <v>152</v>
      </c>
      <c r="B71" s="31">
        <v>1001</v>
      </c>
      <c r="C71" s="85" t="s">
        <v>151</v>
      </c>
      <c r="D71" s="32" t="s">
        <v>60</v>
      </c>
      <c r="E71" s="44">
        <v>66749.16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H12" sqref="H12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</cols>
  <sheetData>
    <row r="1" spans="1:3" s="58" customFormat="1" ht="15.75" x14ac:dyDescent="0.25">
      <c r="C1" s="59" t="s">
        <v>116</v>
      </c>
    </row>
    <row r="2" spans="1:3" s="58" customFormat="1" ht="15.75" x14ac:dyDescent="0.25">
      <c r="C2" s="59" t="s">
        <v>132</v>
      </c>
    </row>
    <row r="3" spans="1:3" s="58" customFormat="1" ht="15.75" x14ac:dyDescent="0.25">
      <c r="C3" s="59" t="s">
        <v>0</v>
      </c>
    </row>
    <row r="4" spans="1:3" s="58" customFormat="1" ht="15.75" x14ac:dyDescent="0.25">
      <c r="C4" s="59" t="s">
        <v>117</v>
      </c>
    </row>
    <row r="5" spans="1:3" s="58" customFormat="1" ht="15.75" x14ac:dyDescent="0.25">
      <c r="C5" s="59" t="s">
        <v>118</v>
      </c>
    </row>
    <row r="6" spans="1:3" s="58" customFormat="1" ht="15.75" x14ac:dyDescent="0.25">
      <c r="C6" s="59" t="s">
        <v>133</v>
      </c>
    </row>
    <row r="7" spans="1:3" s="58" customFormat="1" ht="15.75" x14ac:dyDescent="0.25">
      <c r="C7" s="59" t="s">
        <v>119</v>
      </c>
    </row>
    <row r="8" spans="1:3" s="58" customFormat="1" ht="15.75" x14ac:dyDescent="0.25"/>
    <row r="9" spans="1:3" s="58" customFormat="1" ht="65.25" customHeight="1" x14ac:dyDescent="0.25">
      <c r="A9" s="83" t="s">
        <v>135</v>
      </c>
      <c r="B9" s="83"/>
      <c r="C9" s="83"/>
    </row>
    <row r="10" spans="1:3" s="58" customFormat="1" ht="15.75" x14ac:dyDescent="0.25"/>
    <row r="11" spans="1:3" s="58" customFormat="1" ht="15.75" x14ac:dyDescent="0.25"/>
    <row r="12" spans="1:3" s="58" customFormat="1" ht="127.5" customHeight="1" x14ac:dyDescent="0.25">
      <c r="A12" s="60" t="s">
        <v>120</v>
      </c>
      <c r="B12" s="60" t="s">
        <v>121</v>
      </c>
      <c r="C12" s="60" t="s">
        <v>122</v>
      </c>
    </row>
    <row r="13" spans="1:3" s="58" customFormat="1" ht="15.75" x14ac:dyDescent="0.25">
      <c r="A13" s="61"/>
      <c r="B13" s="62" t="s">
        <v>123</v>
      </c>
      <c r="C13" s="63">
        <f>C14</f>
        <v>613450.9700000002</v>
      </c>
    </row>
    <row r="14" spans="1:3" s="58" customFormat="1" ht="63" customHeight="1" x14ac:dyDescent="0.25">
      <c r="A14" s="64">
        <v>791</v>
      </c>
      <c r="B14" s="61" t="s">
        <v>134</v>
      </c>
      <c r="C14" s="65">
        <f>C15</f>
        <v>613450.9700000002</v>
      </c>
    </row>
    <row r="15" spans="1:3" s="58" customFormat="1" ht="31.5" x14ac:dyDescent="0.25">
      <c r="A15" s="61" t="s">
        <v>124</v>
      </c>
      <c r="B15" s="61" t="s">
        <v>125</v>
      </c>
      <c r="C15" s="65">
        <f>C16</f>
        <v>613450.9700000002</v>
      </c>
    </row>
    <row r="16" spans="1:3" s="58" customFormat="1" ht="21.75" customHeight="1" x14ac:dyDescent="0.25">
      <c r="A16" s="61" t="s">
        <v>126</v>
      </c>
      <c r="B16" s="61" t="s">
        <v>127</v>
      </c>
      <c r="C16" s="65">
        <f>C17+C18</f>
        <v>613450.9700000002</v>
      </c>
    </row>
    <row r="17" spans="1:4" s="58" customFormat="1" ht="47.25" x14ac:dyDescent="0.25">
      <c r="A17" s="61" t="s">
        <v>128</v>
      </c>
      <c r="B17" s="61" t="s">
        <v>129</v>
      </c>
      <c r="C17" s="65">
        <v>-3332354.76</v>
      </c>
      <c r="D17" s="66"/>
    </row>
    <row r="18" spans="1:4" s="58" customFormat="1" ht="47.25" x14ac:dyDescent="0.25">
      <c r="A18" s="61" t="s">
        <v>130</v>
      </c>
      <c r="B18" s="67" t="s">
        <v>131</v>
      </c>
      <c r="C18" s="65">
        <v>3945805.73</v>
      </c>
      <c r="D18" s="66"/>
    </row>
  </sheetData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источники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1</cp:lastModifiedBy>
  <cp:lastPrinted>2018-05-14T03:18:19Z</cp:lastPrinted>
  <dcterms:created xsi:type="dcterms:W3CDTF">2017-05-11T09:49:56Z</dcterms:created>
  <dcterms:modified xsi:type="dcterms:W3CDTF">2019-04-23T12:05:58Z</dcterms:modified>
</cp:coreProperties>
</file>